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prod.protected.ind\user\User05\JCay\desktop\Round 25 BGA\"/>
    </mc:Choice>
  </mc:AlternateContent>
  <xr:revisionPtr revIDLastSave="0" documentId="8_{422EBAF1-1403-42D7-BD9E-12722D1F0A0A}" xr6:coauthVersionLast="47" xr6:coauthVersionMax="47" xr10:uidLastSave="{00000000-0000-0000-0000-000000000000}"/>
  <workbookProtection workbookAlgorithmName="SHA-512" workbookHashValue="Ldhc6cnMnGgTq9pzHLHmgxJuqOXRpeVhl5QYBmEM9Ql2EwEh8V1j0+r0ZynNBV7eZZmT6gF7jeLdBbEbgAKPJg==" workbookSaltValue="yEwo2McN+MaY/5CPzCmkRA==" workbookSpinCount="100000" lockStructure="1"/>
  <bookViews>
    <workbookView xWindow="2595" yWindow="1635" windowWidth="21600" windowHeight="11385" tabRatio="756" xr2:uid="{00000000-000D-0000-FFFF-FFFF00000000}"/>
  </bookViews>
  <sheets>
    <sheet name="Instructions" sheetId="44" r:id="rId1"/>
    <sheet name="CRC_Partner_Information" sheetId="31" r:id="rId2"/>
    <sheet name="CRC_Contributions_Summary" sheetId="32" r:id="rId3"/>
    <sheet name="CRC_Budget_Summary" sheetId="23" r:id="rId4"/>
    <sheet name="CRC_Milestone_Summary" sheetId="9" r:id="rId5"/>
    <sheet name="Contributions Helper Tab" sheetId="45" state="hidden" r:id="rId6"/>
    <sheet name="Milestone Helper Tab" sheetId="46" state="hidden" r:id="rId7"/>
  </sheets>
  <definedNames>
    <definedName name="_xlnm._FilterDatabase" localSheetId="2" hidden="1">CRC_Contributions_Summary!$A$34:$O$554</definedName>
    <definedName name="_xlnm._FilterDatabase" localSheetId="4" hidden="1">CRC_Milestone_Summary!$A$5:$F$91</definedName>
    <definedName name="_Toc74067524" localSheetId="1">CRC_Partner_Information!$K$13</definedName>
    <definedName name="_Toc74067525" localSheetId="1">CRC_Partner_Information!$K$14</definedName>
    <definedName name="_Toc74067526" localSheetId="1">CRC_Partner_Information!$K$18</definedName>
    <definedName name="_Toc74067527" localSheetId="1">CRC_Partner_Information!$K$21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7" i="31" l="1"/>
  <c r="R8" i="31"/>
  <c r="R9" i="31"/>
  <c r="R10" i="31"/>
  <c r="R11" i="31"/>
  <c r="R12" i="31"/>
  <c r="R13" i="31"/>
  <c r="R14" i="31"/>
  <c r="R15" i="31"/>
  <c r="R16" i="31"/>
  <c r="R17" i="31"/>
  <c r="R18" i="31"/>
  <c r="R19" i="31"/>
  <c r="R20" i="31"/>
  <c r="R21" i="31"/>
  <c r="R22" i="31"/>
  <c r="R23" i="31"/>
  <c r="R24" i="31"/>
  <c r="R25" i="31"/>
  <c r="R26" i="31"/>
  <c r="R27" i="31"/>
  <c r="R28" i="31"/>
  <c r="R29" i="31"/>
  <c r="R30" i="31"/>
  <c r="R31" i="31"/>
  <c r="R32" i="31"/>
  <c r="R33" i="31"/>
  <c r="R34" i="31"/>
  <c r="R35" i="31"/>
  <c r="R36" i="31"/>
  <c r="R37" i="31"/>
  <c r="R38" i="31"/>
  <c r="R39" i="31"/>
  <c r="R40" i="31"/>
  <c r="R41" i="31"/>
  <c r="R42" i="31"/>
  <c r="R43" i="31"/>
  <c r="R44" i="31"/>
  <c r="R45" i="31"/>
  <c r="R46" i="31"/>
  <c r="R47" i="31"/>
  <c r="R48" i="31"/>
  <c r="R49" i="31"/>
  <c r="R50" i="31"/>
  <c r="R51" i="31"/>
  <c r="R52" i="31"/>
  <c r="R53" i="31"/>
  <c r="R54" i="31"/>
  <c r="R55" i="31"/>
  <c r="R56" i="31"/>
  <c r="R57" i="31"/>
  <c r="R58" i="31"/>
  <c r="R59" i="31"/>
  <c r="R60" i="31"/>
  <c r="R61" i="31"/>
  <c r="R62" i="31"/>
  <c r="R63" i="31"/>
  <c r="R64" i="31"/>
  <c r="R65" i="31"/>
  <c r="R66" i="31"/>
  <c r="R67" i="31"/>
  <c r="R68" i="31"/>
  <c r="R69" i="31"/>
  <c r="R70" i="31"/>
  <c r="R71" i="31"/>
  <c r="R72" i="31"/>
  <c r="R73" i="31"/>
  <c r="R74" i="31"/>
  <c r="R75" i="31"/>
  <c r="R76" i="31"/>
  <c r="R77" i="31"/>
  <c r="R78" i="31"/>
  <c r="R79" i="31"/>
  <c r="R80" i="31"/>
  <c r="R81" i="31"/>
  <c r="R82" i="31"/>
  <c r="R83" i="31"/>
  <c r="R84" i="31"/>
  <c r="R85" i="31"/>
  <c r="R86" i="31"/>
  <c r="R87" i="31"/>
  <c r="R88" i="31"/>
  <c r="R89" i="31"/>
  <c r="R90" i="31"/>
  <c r="R91" i="31"/>
  <c r="R92" i="31"/>
  <c r="R93" i="31"/>
  <c r="R94" i="31"/>
  <c r="R95" i="31"/>
  <c r="R96" i="31"/>
  <c r="R97" i="31"/>
  <c r="R98" i="31"/>
  <c r="R99" i="31"/>
  <c r="R100" i="31"/>
  <c r="R101" i="31"/>
  <c r="R102" i="31"/>
  <c r="R103" i="31"/>
  <c r="R104" i="31"/>
  <c r="R105" i="31"/>
  <c r="R106" i="31"/>
  <c r="R107" i="31"/>
  <c r="R108" i="31"/>
  <c r="R109" i="31"/>
  <c r="R110" i="31"/>
  <c r="R111" i="31"/>
  <c r="R112" i="31"/>
  <c r="R113" i="31"/>
  <c r="R114" i="31"/>
  <c r="R115" i="31"/>
  <c r="R116" i="31"/>
  <c r="R117" i="31"/>
  <c r="R118" i="31"/>
  <c r="R119" i="31"/>
  <c r="R120" i="31"/>
  <c r="R121" i="31"/>
  <c r="R122" i="31"/>
  <c r="R123" i="31"/>
  <c r="R124" i="31"/>
  <c r="R125" i="31"/>
  <c r="R126" i="31"/>
  <c r="R127" i="31"/>
  <c r="R128" i="31"/>
  <c r="R129" i="31"/>
  <c r="R130" i="31"/>
  <c r="R131" i="31"/>
  <c r="R132" i="31"/>
  <c r="R133" i="31"/>
  <c r="R134" i="31"/>
  <c r="R135" i="31"/>
  <c r="R136" i="31"/>
  <c r="R6" i="31"/>
  <c r="Q7" i="31"/>
  <c r="O7" i="31" s="1"/>
  <c r="Q8" i="31"/>
  <c r="O8" i="31" s="1"/>
  <c r="Q9" i="31"/>
  <c r="Q10" i="31"/>
  <c r="O10" i="31" s="1"/>
  <c r="Q11" i="31"/>
  <c r="O11" i="31" s="1"/>
  <c r="Q12" i="31"/>
  <c r="O12" i="31" s="1"/>
  <c r="Q13" i="31"/>
  <c r="O13" i="31" s="1"/>
  <c r="Q14" i="31"/>
  <c r="O14" i="31" s="1"/>
  <c r="Q15" i="31"/>
  <c r="O15" i="31" s="1"/>
  <c r="Q16" i="31"/>
  <c r="O16" i="31" s="1"/>
  <c r="Q17" i="31"/>
  <c r="O17" i="31" s="1"/>
  <c r="Q18" i="31"/>
  <c r="O18" i="31" s="1"/>
  <c r="Q19" i="31"/>
  <c r="O19" i="31" s="1"/>
  <c r="Q20" i="31"/>
  <c r="O20" i="31" s="1"/>
  <c r="Q21" i="31"/>
  <c r="O21" i="31" s="1"/>
  <c r="Q22" i="31"/>
  <c r="O22" i="31" s="1"/>
  <c r="Q23" i="31"/>
  <c r="O23" i="31" s="1"/>
  <c r="Q24" i="31"/>
  <c r="O24" i="31" s="1"/>
  <c r="Q25" i="31"/>
  <c r="O25" i="31" s="1"/>
  <c r="Q26" i="31"/>
  <c r="O26" i="31" s="1"/>
  <c r="Q27" i="31"/>
  <c r="O27" i="31" s="1"/>
  <c r="Q28" i="31"/>
  <c r="O28" i="31" s="1"/>
  <c r="Q29" i="31"/>
  <c r="O29" i="31" s="1"/>
  <c r="Q30" i="31"/>
  <c r="O30" i="31" s="1"/>
  <c r="Q31" i="31"/>
  <c r="O31" i="31" s="1"/>
  <c r="Q32" i="31"/>
  <c r="O32" i="31" s="1"/>
  <c r="Q33" i="31"/>
  <c r="O33" i="31" s="1"/>
  <c r="Q34" i="31"/>
  <c r="O34" i="31" s="1"/>
  <c r="Q35" i="31"/>
  <c r="O35" i="31" s="1"/>
  <c r="Q36" i="31"/>
  <c r="O36" i="31" s="1"/>
  <c r="Q37" i="31"/>
  <c r="O37" i="31" s="1"/>
  <c r="Q38" i="31"/>
  <c r="O38" i="31" s="1"/>
  <c r="Q39" i="31"/>
  <c r="O39" i="31" s="1"/>
  <c r="Q40" i="31"/>
  <c r="O40" i="31" s="1"/>
  <c r="Q41" i="31"/>
  <c r="O41" i="31" s="1"/>
  <c r="Q42" i="31"/>
  <c r="O42" i="31" s="1"/>
  <c r="Q43" i="31"/>
  <c r="O43" i="31" s="1"/>
  <c r="Q44" i="31"/>
  <c r="O44" i="31" s="1"/>
  <c r="Q45" i="31"/>
  <c r="O45" i="31" s="1"/>
  <c r="Q46" i="31"/>
  <c r="O46" i="31" s="1"/>
  <c r="Q47" i="31"/>
  <c r="O47" i="31" s="1"/>
  <c r="Q48" i="31"/>
  <c r="O48" i="31" s="1"/>
  <c r="Q49" i="31"/>
  <c r="O49" i="31" s="1"/>
  <c r="Q50" i="31"/>
  <c r="O50" i="31" s="1"/>
  <c r="Q51" i="31"/>
  <c r="O51" i="31" s="1"/>
  <c r="Q52" i="31"/>
  <c r="O52" i="31" s="1"/>
  <c r="Q53" i="31"/>
  <c r="O53" i="31" s="1"/>
  <c r="Q54" i="31"/>
  <c r="O54" i="31" s="1"/>
  <c r="Q55" i="31"/>
  <c r="O55" i="31" s="1"/>
  <c r="Q56" i="31"/>
  <c r="O56" i="31" s="1"/>
  <c r="Q57" i="31"/>
  <c r="O57" i="31" s="1"/>
  <c r="Q58" i="31"/>
  <c r="O58" i="31" s="1"/>
  <c r="Q59" i="31"/>
  <c r="O59" i="31" s="1"/>
  <c r="Q60" i="31"/>
  <c r="O60" i="31" s="1"/>
  <c r="Q61" i="31"/>
  <c r="O61" i="31" s="1"/>
  <c r="Q62" i="31"/>
  <c r="O62" i="31" s="1"/>
  <c r="Q63" i="31"/>
  <c r="O63" i="31" s="1"/>
  <c r="Q64" i="31"/>
  <c r="O64" i="31" s="1"/>
  <c r="Q65" i="31"/>
  <c r="O65" i="31" s="1"/>
  <c r="Q66" i="31"/>
  <c r="O66" i="31" s="1"/>
  <c r="Q67" i="31"/>
  <c r="O67" i="31" s="1"/>
  <c r="Q68" i="31"/>
  <c r="O68" i="31" s="1"/>
  <c r="Q69" i="31"/>
  <c r="O69" i="31" s="1"/>
  <c r="Q70" i="31"/>
  <c r="O70" i="31" s="1"/>
  <c r="Q71" i="31"/>
  <c r="O71" i="31" s="1"/>
  <c r="Q72" i="31"/>
  <c r="O72" i="31" s="1"/>
  <c r="Q73" i="31"/>
  <c r="O73" i="31" s="1"/>
  <c r="Q74" i="31"/>
  <c r="O74" i="31" s="1"/>
  <c r="Q75" i="31"/>
  <c r="O75" i="31" s="1"/>
  <c r="Q76" i="31"/>
  <c r="O76" i="31" s="1"/>
  <c r="Q77" i="31"/>
  <c r="O77" i="31" s="1"/>
  <c r="Q78" i="31"/>
  <c r="O78" i="31" s="1"/>
  <c r="Q79" i="31"/>
  <c r="O79" i="31" s="1"/>
  <c r="Q80" i="31"/>
  <c r="O80" i="31" s="1"/>
  <c r="Q81" i="31"/>
  <c r="O81" i="31" s="1"/>
  <c r="Q82" i="31"/>
  <c r="O82" i="31" s="1"/>
  <c r="Q83" i="31"/>
  <c r="O83" i="31" s="1"/>
  <c r="Q84" i="31"/>
  <c r="O84" i="31" s="1"/>
  <c r="Q85" i="31"/>
  <c r="O85" i="31" s="1"/>
  <c r="Q86" i="31"/>
  <c r="O86" i="31" s="1"/>
  <c r="Q87" i="31"/>
  <c r="O87" i="31" s="1"/>
  <c r="Q88" i="31"/>
  <c r="O88" i="31" s="1"/>
  <c r="Q89" i="31"/>
  <c r="O89" i="31" s="1"/>
  <c r="Q90" i="31"/>
  <c r="O90" i="31" s="1"/>
  <c r="Q91" i="31"/>
  <c r="O91" i="31" s="1"/>
  <c r="Q92" i="31"/>
  <c r="O92" i="31" s="1"/>
  <c r="Q93" i="31"/>
  <c r="O93" i="31" s="1"/>
  <c r="Q94" i="31"/>
  <c r="O94" i="31" s="1"/>
  <c r="Q95" i="31"/>
  <c r="O95" i="31" s="1"/>
  <c r="Q96" i="31"/>
  <c r="O96" i="31" s="1"/>
  <c r="Q97" i="31"/>
  <c r="O97" i="31" s="1"/>
  <c r="Q98" i="31"/>
  <c r="O98" i="31" s="1"/>
  <c r="Q99" i="31"/>
  <c r="O99" i="31" s="1"/>
  <c r="Q100" i="31"/>
  <c r="O100" i="31" s="1"/>
  <c r="Q101" i="31"/>
  <c r="O101" i="31" s="1"/>
  <c r="Q102" i="31"/>
  <c r="O102" i="31" s="1"/>
  <c r="Q103" i="31"/>
  <c r="O103" i="31" s="1"/>
  <c r="Q104" i="31"/>
  <c r="O104" i="31" s="1"/>
  <c r="Q105" i="31"/>
  <c r="O105" i="31" s="1"/>
  <c r="Q106" i="31"/>
  <c r="O106" i="31" s="1"/>
  <c r="Q107" i="31"/>
  <c r="O107" i="31" s="1"/>
  <c r="Q108" i="31"/>
  <c r="O108" i="31" s="1"/>
  <c r="Q109" i="31"/>
  <c r="O109" i="31" s="1"/>
  <c r="Q110" i="31"/>
  <c r="O110" i="31" s="1"/>
  <c r="Q111" i="31"/>
  <c r="O111" i="31" s="1"/>
  <c r="Q112" i="31"/>
  <c r="O112" i="31" s="1"/>
  <c r="Q113" i="31"/>
  <c r="O113" i="31" s="1"/>
  <c r="Q114" i="31"/>
  <c r="O114" i="31" s="1"/>
  <c r="Q115" i="31"/>
  <c r="O115" i="31" s="1"/>
  <c r="Q116" i="31"/>
  <c r="O116" i="31" s="1"/>
  <c r="Q117" i="31"/>
  <c r="O117" i="31" s="1"/>
  <c r="Q118" i="31"/>
  <c r="O118" i="31" s="1"/>
  <c r="Q119" i="31"/>
  <c r="O119" i="31" s="1"/>
  <c r="Q120" i="31"/>
  <c r="O120" i="31" s="1"/>
  <c r="Q121" i="31"/>
  <c r="O121" i="31" s="1"/>
  <c r="Q122" i="31"/>
  <c r="O122" i="31" s="1"/>
  <c r="Q123" i="31"/>
  <c r="O123" i="31" s="1"/>
  <c r="Q124" i="31"/>
  <c r="O124" i="31" s="1"/>
  <c r="Q125" i="31"/>
  <c r="O125" i="31" s="1"/>
  <c r="Q126" i="31"/>
  <c r="O126" i="31" s="1"/>
  <c r="Q127" i="31"/>
  <c r="O127" i="31" s="1"/>
  <c r="Q128" i="31"/>
  <c r="O128" i="31" s="1"/>
  <c r="Q129" i="31"/>
  <c r="O129" i="31" s="1"/>
  <c r="Q130" i="31"/>
  <c r="O130" i="31" s="1"/>
  <c r="Q131" i="31"/>
  <c r="O131" i="31" s="1"/>
  <c r="Q132" i="31"/>
  <c r="O132" i="31" s="1"/>
  <c r="Q133" i="31"/>
  <c r="O133" i="31" s="1"/>
  <c r="Q134" i="31"/>
  <c r="O134" i="31" s="1"/>
  <c r="Q135" i="31"/>
  <c r="O135" i="31" s="1"/>
  <c r="Q136" i="31"/>
  <c r="O136" i="31" s="1"/>
  <c r="Q6" i="31"/>
  <c r="O6" i="31" s="1"/>
  <c r="N10" i="23"/>
  <c r="O3" i="45"/>
  <c r="O9" i="31"/>
  <c r="Q8" i="45"/>
  <c r="Q13" i="45"/>
  <c r="Q18" i="45"/>
  <c r="Q23" i="45"/>
  <c r="Q28" i="45"/>
  <c r="Q33" i="45"/>
  <c r="Q38" i="45"/>
  <c r="Q43" i="45"/>
  <c r="Q48" i="45"/>
  <c r="Q53" i="45"/>
  <c r="Q58" i="45"/>
  <c r="Q63" i="45"/>
  <c r="Q68" i="45"/>
  <c r="Q73" i="45"/>
  <c r="Q78" i="45"/>
  <c r="Q83" i="45"/>
  <c r="Q88" i="45"/>
  <c r="Q93" i="45"/>
  <c r="Q98" i="45"/>
  <c r="Q103" i="45"/>
  <c r="Q108" i="45"/>
  <c r="Q113" i="45"/>
  <c r="Q118" i="45"/>
  <c r="Q123" i="45"/>
  <c r="Q128" i="45"/>
  <c r="Q133" i="45"/>
  <c r="Q138" i="45"/>
  <c r="Q143" i="45"/>
  <c r="Q148" i="45"/>
  <c r="Q153" i="45"/>
  <c r="Q158" i="45"/>
  <c r="Q163" i="45"/>
  <c r="Q168" i="45"/>
  <c r="Q173" i="45"/>
  <c r="Q178" i="45"/>
  <c r="Q183" i="45"/>
  <c r="Q188" i="45"/>
  <c r="Q193" i="45"/>
  <c r="Q198" i="45"/>
  <c r="Q203" i="45"/>
  <c r="Q208" i="45"/>
  <c r="Q213" i="45"/>
  <c r="Q218" i="45"/>
  <c r="Q223" i="45"/>
  <c r="Q228" i="45"/>
  <c r="Q233" i="45"/>
  <c r="Q238" i="45"/>
  <c r="Q243" i="45"/>
  <c r="Q248" i="45"/>
  <c r="Q253" i="45"/>
  <c r="Q258" i="45"/>
  <c r="Q263" i="45"/>
  <c r="Q268" i="45"/>
  <c r="Q273" i="45"/>
  <c r="Q278" i="45"/>
  <c r="Q283" i="45"/>
  <c r="Q288" i="45"/>
  <c r="Q293" i="45"/>
  <c r="Q298" i="45"/>
  <c r="Q303" i="45"/>
  <c r="Q308" i="45"/>
  <c r="Q313" i="45"/>
  <c r="Q318" i="45"/>
  <c r="Q323" i="45"/>
  <c r="Q328" i="45"/>
  <c r="Q333" i="45"/>
  <c r="Q338" i="45"/>
  <c r="Q343" i="45"/>
  <c r="Q348" i="45"/>
  <c r="Q353" i="45"/>
  <c r="Q358" i="45"/>
  <c r="Q363" i="45"/>
  <c r="Q368" i="45"/>
  <c r="Q373" i="45"/>
  <c r="Q378" i="45"/>
  <c r="Q383" i="45"/>
  <c r="Q388" i="45"/>
  <c r="Q393" i="45"/>
  <c r="Q398" i="45"/>
  <c r="Q403" i="45"/>
  <c r="Q408" i="45"/>
  <c r="Q413" i="45"/>
  <c r="Q418" i="45"/>
  <c r="Q423" i="45"/>
  <c r="Q428" i="45"/>
  <c r="Q433" i="45"/>
  <c r="Q438" i="45"/>
  <c r="Q443" i="45"/>
  <c r="Q448" i="45"/>
  <c r="Q453" i="45"/>
  <c r="Q458" i="45"/>
  <c r="Q463" i="45"/>
  <c r="Q468" i="45"/>
  <c r="Q473" i="45"/>
  <c r="Q478" i="45"/>
  <c r="Q483" i="45"/>
  <c r="Q488" i="45"/>
  <c r="Q493" i="45"/>
  <c r="Q498" i="45"/>
  <c r="Q503" i="45"/>
  <c r="Q508" i="45"/>
  <c r="Q513" i="45"/>
  <c r="Q518" i="45"/>
  <c r="Q523" i="45"/>
  <c r="Q528" i="45"/>
  <c r="Q533" i="45"/>
  <c r="Q538" i="45"/>
  <c r="Q543" i="45"/>
  <c r="Q548" i="45"/>
  <c r="Q553" i="45"/>
  <c r="Q558" i="45"/>
  <c r="Q563" i="45"/>
  <c r="Q568" i="45"/>
  <c r="Q573" i="45"/>
  <c r="Q578" i="45"/>
  <c r="Q583" i="45"/>
  <c r="Q588" i="45"/>
  <c r="Q593" i="45"/>
  <c r="Q598" i="45"/>
  <c r="Q603" i="45"/>
  <c r="Q608" i="45"/>
  <c r="Q613" i="45"/>
  <c r="Q618" i="45"/>
  <c r="Q623" i="45"/>
  <c r="Q628" i="45"/>
  <c r="Q633" i="45"/>
  <c r="Q638" i="45"/>
  <c r="Q643" i="45"/>
  <c r="Q648" i="45"/>
  <c r="Q653" i="45"/>
  <c r="F1" i="31"/>
  <c r="K56" i="9"/>
  <c r="K57" i="9"/>
  <c r="K58" i="9"/>
  <c r="K59" i="9"/>
  <c r="K60" i="9"/>
  <c r="B1" i="9"/>
  <c r="B1" i="23"/>
  <c r="A1" i="32"/>
  <c r="C9" i="23"/>
  <c r="E23" i="32"/>
  <c r="F23" i="32"/>
  <c r="G23" i="32"/>
  <c r="H23" i="32"/>
  <c r="I23" i="32"/>
  <c r="J23" i="32"/>
  <c r="K23" i="32"/>
  <c r="L23" i="32"/>
  <c r="M23" i="32"/>
  <c r="N23" i="32"/>
  <c r="E22" i="32"/>
  <c r="F22" i="32"/>
  <c r="G22" i="32"/>
  <c r="H22" i="32"/>
  <c r="I22" i="32"/>
  <c r="J22" i="32"/>
  <c r="K22" i="32"/>
  <c r="L22" i="32"/>
  <c r="M22" i="32"/>
  <c r="N22" i="32"/>
  <c r="E21" i="32"/>
  <c r="F21" i="32"/>
  <c r="G21" i="32"/>
  <c r="H21" i="32"/>
  <c r="I21" i="32"/>
  <c r="J21" i="32"/>
  <c r="K21" i="32"/>
  <c r="L21" i="32"/>
  <c r="M21" i="32"/>
  <c r="N21" i="32"/>
  <c r="D23" i="32"/>
  <c r="O23" i="32" s="1"/>
  <c r="D22" i="32"/>
  <c r="D21" i="32"/>
  <c r="E20" i="32"/>
  <c r="F20" i="32"/>
  <c r="G20" i="32"/>
  <c r="H20" i="32"/>
  <c r="I20" i="32"/>
  <c r="J20" i="32"/>
  <c r="K20" i="32"/>
  <c r="L20" i="32"/>
  <c r="M20" i="32"/>
  <c r="N20" i="32"/>
  <c r="D20" i="32"/>
  <c r="A626" i="32"/>
  <c r="A629" i="32"/>
  <c r="A622" i="32"/>
  <c r="A618" i="32"/>
  <c r="A619" i="32"/>
  <c r="A614" i="32"/>
  <c r="A617" i="32" s="1"/>
  <c r="A610" i="32"/>
  <c r="A613" i="32"/>
  <c r="A606" i="32"/>
  <c r="A602" i="32"/>
  <c r="A603" i="32"/>
  <c r="A598" i="32"/>
  <c r="A600" i="32" s="1"/>
  <c r="A594" i="32"/>
  <c r="A597" i="32"/>
  <c r="A590" i="32"/>
  <c r="A586" i="32"/>
  <c r="A588" i="32"/>
  <c r="A582" i="32"/>
  <c r="A584" i="32" s="1"/>
  <c r="A578" i="32"/>
  <c r="A580" i="32"/>
  <c r="A574" i="32"/>
  <c r="A570" i="32"/>
  <c r="A573" i="32"/>
  <c r="A566" i="32"/>
  <c r="A567" i="32" s="1"/>
  <c r="A562" i="32"/>
  <c r="A565" i="32"/>
  <c r="A558" i="32"/>
  <c r="A561" i="32" s="1"/>
  <c r="O629" i="32"/>
  <c r="O628" i="32"/>
  <c r="O627" i="32"/>
  <c r="O626" i="32"/>
  <c r="O625" i="32"/>
  <c r="O624" i="32"/>
  <c r="O623" i="32"/>
  <c r="O622" i="32"/>
  <c r="O621" i="32"/>
  <c r="O620" i="32"/>
  <c r="O619" i="32"/>
  <c r="O618" i="32"/>
  <c r="O617" i="32"/>
  <c r="O616" i="32"/>
  <c r="O615" i="32"/>
  <c r="O614" i="32"/>
  <c r="O613" i="32"/>
  <c r="O612" i="32"/>
  <c r="O611" i="32"/>
  <c r="O610" i="32"/>
  <c r="O609" i="32"/>
  <c r="O608" i="32"/>
  <c r="O607" i="32"/>
  <c r="O606" i="32"/>
  <c r="O605" i="32"/>
  <c r="O604" i="32"/>
  <c r="O603" i="32"/>
  <c r="O602" i="32"/>
  <c r="O601" i="32"/>
  <c r="O600" i="32"/>
  <c r="O599" i="32"/>
  <c r="O598" i="32"/>
  <c r="O597" i="32"/>
  <c r="O596" i="32"/>
  <c r="O595" i="32"/>
  <c r="O594" i="32"/>
  <c r="O593" i="32"/>
  <c r="O592" i="32"/>
  <c r="O591" i="32"/>
  <c r="O590" i="32"/>
  <c r="O589" i="32"/>
  <c r="O588" i="32"/>
  <c r="O587" i="32"/>
  <c r="O586" i="32"/>
  <c r="O585" i="32"/>
  <c r="O584" i="32"/>
  <c r="O583" i="32"/>
  <c r="O582" i="32"/>
  <c r="O581" i="32"/>
  <c r="O580" i="32"/>
  <c r="O579" i="32"/>
  <c r="O578" i="32"/>
  <c r="O577" i="32"/>
  <c r="O576" i="32"/>
  <c r="O575" i="32"/>
  <c r="O574" i="32"/>
  <c r="O573" i="32"/>
  <c r="O572" i="32"/>
  <c r="O571" i="32"/>
  <c r="O570" i="32"/>
  <c r="O569" i="32"/>
  <c r="O568" i="32"/>
  <c r="O567" i="32"/>
  <c r="O566" i="32"/>
  <c r="O565" i="32"/>
  <c r="O564" i="32"/>
  <c r="O563" i="32"/>
  <c r="O562" i="32"/>
  <c r="O561" i="32"/>
  <c r="O560" i="32"/>
  <c r="O559" i="32"/>
  <c r="O558" i="32"/>
  <c r="E5" i="32"/>
  <c r="E12" i="32"/>
  <c r="F5" i="32"/>
  <c r="F12" i="32" s="1"/>
  <c r="G5" i="32"/>
  <c r="G12" i="32"/>
  <c r="H5" i="32"/>
  <c r="I5" i="32"/>
  <c r="I557" i="32"/>
  <c r="J5" i="32"/>
  <c r="J19" i="32"/>
  <c r="K5" i="32"/>
  <c r="K26" i="32" s="1"/>
  <c r="L5" i="32"/>
  <c r="L12" i="32"/>
  <c r="M5" i="32"/>
  <c r="M557" i="32"/>
  <c r="N5" i="32"/>
  <c r="N12" i="32"/>
  <c r="D5" i="32"/>
  <c r="D19" i="32" s="1"/>
  <c r="D24" i="23"/>
  <c r="E24" i="23"/>
  <c r="F24" i="23"/>
  <c r="G24" i="23"/>
  <c r="H24" i="23"/>
  <c r="I24" i="23"/>
  <c r="J24" i="23"/>
  <c r="K24" i="23"/>
  <c r="L24" i="23"/>
  <c r="M24" i="23"/>
  <c r="C24" i="23"/>
  <c r="D9" i="23"/>
  <c r="E9" i="23"/>
  <c r="F9" i="23"/>
  <c r="G9" i="23"/>
  <c r="H9" i="23"/>
  <c r="I9" i="23"/>
  <c r="J9" i="23"/>
  <c r="N9" i="23" s="1"/>
  <c r="K9" i="23"/>
  <c r="L9" i="23"/>
  <c r="M9" i="23"/>
  <c r="N31" i="32"/>
  <c r="A39" i="32"/>
  <c r="Q39" i="32" s="1"/>
  <c r="A43" i="32"/>
  <c r="A47" i="32"/>
  <c r="A51" i="32"/>
  <c r="A55" i="32"/>
  <c r="A59" i="32"/>
  <c r="A63" i="32"/>
  <c r="Q63" i="32" s="1"/>
  <c r="A67" i="32"/>
  <c r="A71" i="32"/>
  <c r="Q71" i="32"/>
  <c r="A75" i="32"/>
  <c r="A79" i="32"/>
  <c r="A83" i="32"/>
  <c r="A87" i="32"/>
  <c r="A91" i="32"/>
  <c r="A95" i="32"/>
  <c r="A99" i="32"/>
  <c r="A103" i="32"/>
  <c r="A107" i="32"/>
  <c r="A111" i="32"/>
  <c r="A115" i="32"/>
  <c r="A118" i="32" s="1"/>
  <c r="Q118" i="32" s="1"/>
  <c r="A119" i="32"/>
  <c r="A123" i="32"/>
  <c r="Q123" i="32" s="1"/>
  <c r="A127" i="32"/>
  <c r="A131" i="32"/>
  <c r="A135" i="32"/>
  <c r="A139" i="32"/>
  <c r="Q139" i="32" s="1"/>
  <c r="A143" i="32"/>
  <c r="A147" i="32"/>
  <c r="A148" i="32" s="1"/>
  <c r="A151" i="32"/>
  <c r="A155" i="32"/>
  <c r="A159" i="32"/>
  <c r="A163" i="32"/>
  <c r="Q163" i="32" s="1"/>
  <c r="A167" i="32"/>
  <c r="A171" i="32"/>
  <c r="A175" i="32"/>
  <c r="A179" i="32"/>
  <c r="A183" i="32"/>
  <c r="A187" i="32"/>
  <c r="Q187" i="32"/>
  <c r="A191" i="32"/>
  <c r="A195" i="32"/>
  <c r="A199" i="32"/>
  <c r="A203" i="32"/>
  <c r="A207" i="32"/>
  <c r="A211" i="32"/>
  <c r="A215" i="32"/>
  <c r="A219" i="32"/>
  <c r="A223" i="32"/>
  <c r="A227" i="32"/>
  <c r="Q227" i="32" s="1"/>
  <c r="A231" i="32"/>
  <c r="A233" i="32" s="1"/>
  <c r="A235" i="32"/>
  <c r="A239" i="32"/>
  <c r="A243" i="32"/>
  <c r="A247" i="32"/>
  <c r="Q247" i="32" s="1"/>
  <c r="A251" i="32"/>
  <c r="A255" i="32"/>
  <c r="A259" i="32"/>
  <c r="A260" i="32" s="1"/>
  <c r="Q260" i="32" s="1"/>
  <c r="A263" i="32"/>
  <c r="A267" i="32"/>
  <c r="A271" i="32"/>
  <c r="A275" i="32"/>
  <c r="A279" i="32"/>
  <c r="Q279" i="32" s="1"/>
  <c r="A283" i="32"/>
  <c r="A287" i="32"/>
  <c r="A291" i="32"/>
  <c r="A295" i="32"/>
  <c r="Q295" i="32"/>
  <c r="A299" i="32"/>
  <c r="A303" i="32"/>
  <c r="A307" i="32"/>
  <c r="A311" i="32"/>
  <c r="A315" i="32"/>
  <c r="A319" i="32"/>
  <c r="A323" i="32"/>
  <c r="A327" i="32"/>
  <c r="A331" i="32"/>
  <c r="A335" i="32"/>
  <c r="A339" i="32"/>
  <c r="A340" i="32"/>
  <c r="Q340" i="32" s="1"/>
  <c r="A343" i="32"/>
  <c r="Q343" i="32"/>
  <c r="A347" i="32"/>
  <c r="A351" i="32"/>
  <c r="A355" i="32"/>
  <c r="A359" i="32"/>
  <c r="A363" i="32"/>
  <c r="A367" i="32"/>
  <c r="A371" i="32"/>
  <c r="A375" i="32"/>
  <c r="Q375" i="32"/>
  <c r="A379" i="32"/>
  <c r="A383" i="32"/>
  <c r="A387" i="32"/>
  <c r="A391" i="32"/>
  <c r="A395" i="32"/>
  <c r="A399" i="32"/>
  <c r="A403" i="32"/>
  <c r="A405" i="32"/>
  <c r="Q405" i="32" s="1"/>
  <c r="A407" i="32"/>
  <c r="Q407" i="32" s="1"/>
  <c r="A411" i="32"/>
  <c r="A415" i="32"/>
  <c r="A419" i="32"/>
  <c r="A423" i="32"/>
  <c r="Q423" i="32"/>
  <c r="A427" i="32"/>
  <c r="A431" i="32"/>
  <c r="A435" i="32"/>
  <c r="A439" i="32"/>
  <c r="Q439" i="32" s="1"/>
  <c r="A443" i="32"/>
  <c r="A447" i="32"/>
  <c r="A451" i="32"/>
  <c r="A455" i="32"/>
  <c r="Q455" i="32" s="1"/>
  <c r="A459" i="32"/>
  <c r="A463" i="32"/>
  <c r="A465" i="32" s="1"/>
  <c r="A467" i="32"/>
  <c r="A471" i="32"/>
  <c r="A475" i="32"/>
  <c r="A479" i="32"/>
  <c r="Q479" i="32" s="1"/>
  <c r="A483" i="32"/>
  <c r="A487" i="32"/>
  <c r="Q487" i="32"/>
  <c r="A491" i="32"/>
  <c r="A495" i="32"/>
  <c r="A499" i="32"/>
  <c r="A503" i="32"/>
  <c r="A507" i="32"/>
  <c r="A511" i="32"/>
  <c r="A515" i="32"/>
  <c r="Q515" i="32"/>
  <c r="A519" i="32"/>
  <c r="A523" i="32"/>
  <c r="A527" i="32"/>
  <c r="A531" i="32"/>
  <c r="Q531" i="32" s="1"/>
  <c r="A535" i="32"/>
  <c r="A539" i="32"/>
  <c r="A543" i="32"/>
  <c r="A547" i="32"/>
  <c r="A551" i="32"/>
  <c r="A35" i="32"/>
  <c r="Q35" i="32"/>
  <c r="O27" i="32"/>
  <c r="E16" i="32"/>
  <c r="F16" i="32"/>
  <c r="F9" i="32" s="1"/>
  <c r="G16" i="32"/>
  <c r="H16" i="32"/>
  <c r="H9" i="32" s="1"/>
  <c r="I16" i="32"/>
  <c r="I9" i="32" s="1"/>
  <c r="J16" i="32"/>
  <c r="J9" i="32" s="1"/>
  <c r="K16" i="32"/>
  <c r="L16" i="32"/>
  <c r="L9" i="32" s="1"/>
  <c r="M16" i="32"/>
  <c r="M9" i="32" s="1"/>
  <c r="N16" i="32"/>
  <c r="N9" i="32" s="1"/>
  <c r="E15" i="32"/>
  <c r="F15" i="32"/>
  <c r="F8" i="32" s="1"/>
  <c r="G15" i="32"/>
  <c r="G8" i="32" s="1"/>
  <c r="H15" i="32"/>
  <c r="H8" i="32" s="1"/>
  <c r="I15" i="32"/>
  <c r="J15" i="32"/>
  <c r="J8" i="32" s="1"/>
  <c r="K15" i="32"/>
  <c r="K8" i="32" s="1"/>
  <c r="L15" i="32"/>
  <c r="L8" i="32" s="1"/>
  <c r="M15" i="32"/>
  <c r="M8" i="32" s="1"/>
  <c r="N15" i="32"/>
  <c r="N8" i="32" s="1"/>
  <c r="E14" i="32"/>
  <c r="E7" i="32" s="1"/>
  <c r="F14" i="32"/>
  <c r="F7" i="32" s="1"/>
  <c r="G14" i="32"/>
  <c r="G7" i="32" s="1"/>
  <c r="H14" i="32"/>
  <c r="H7" i="32" s="1"/>
  <c r="I14" i="32"/>
  <c r="I7" i="32" s="1"/>
  <c r="J14" i="32"/>
  <c r="J7" i="32" s="1"/>
  <c r="K14" i="32"/>
  <c r="K7" i="32" s="1"/>
  <c r="L14" i="32"/>
  <c r="L7" i="32" s="1"/>
  <c r="M14" i="32"/>
  <c r="M7" i="32" s="1"/>
  <c r="N14" i="32"/>
  <c r="N7" i="32" s="1"/>
  <c r="E13" i="32"/>
  <c r="D8" i="23" s="1"/>
  <c r="F13" i="32"/>
  <c r="F6" i="32" s="1"/>
  <c r="G13" i="32"/>
  <c r="G6" i="32" s="1"/>
  <c r="H13" i="32"/>
  <c r="G8" i="23" s="1"/>
  <c r="G11" i="23" s="1"/>
  <c r="I13" i="32"/>
  <c r="I6" i="32" s="1"/>
  <c r="J13" i="32"/>
  <c r="K13" i="32"/>
  <c r="J8" i="23" s="1"/>
  <c r="L13" i="32"/>
  <c r="L6" i="32" s="1"/>
  <c r="M13" i="32"/>
  <c r="M6" i="32" s="1"/>
  <c r="N13" i="32"/>
  <c r="D31" i="32"/>
  <c r="D16" i="32"/>
  <c r="D9" i="32" s="1"/>
  <c r="D15" i="32"/>
  <c r="D8" i="32" s="1"/>
  <c r="D14" i="32"/>
  <c r="D13" i="32"/>
  <c r="C8" i="23" s="1"/>
  <c r="C11" i="23" s="1"/>
  <c r="C26" i="23" s="1"/>
  <c r="D5" i="23" s="1"/>
  <c r="A46" i="32"/>
  <c r="Q46" i="32" s="1"/>
  <c r="O554" i="32"/>
  <c r="O553" i="32"/>
  <c r="O552" i="32"/>
  <c r="O551" i="32"/>
  <c r="O550" i="32"/>
  <c r="O549" i="32"/>
  <c r="O548" i="32"/>
  <c r="O547" i="32"/>
  <c r="O546" i="32"/>
  <c r="O545" i="32"/>
  <c r="O544" i="32"/>
  <c r="O543" i="32"/>
  <c r="O542" i="32"/>
  <c r="O541" i="32"/>
  <c r="O540" i="32"/>
  <c r="O539" i="32"/>
  <c r="O538" i="32"/>
  <c r="O537" i="32"/>
  <c r="O536" i="32"/>
  <c r="O535" i="32"/>
  <c r="O534" i="32"/>
  <c r="O533" i="32"/>
  <c r="O532" i="32"/>
  <c r="O531" i="32"/>
  <c r="O530" i="32"/>
  <c r="O529" i="32"/>
  <c r="O528" i="32"/>
  <c r="O527" i="32"/>
  <c r="O526" i="32"/>
  <c r="O525" i="32"/>
  <c r="O524" i="32"/>
  <c r="O523" i="32"/>
  <c r="O522" i="32"/>
  <c r="O521" i="32"/>
  <c r="O520" i="32"/>
  <c r="O519" i="32"/>
  <c r="O518" i="32"/>
  <c r="O517" i="32"/>
  <c r="O516" i="32"/>
  <c r="O515" i="32"/>
  <c r="O514" i="32"/>
  <c r="O513" i="32"/>
  <c r="O512" i="32"/>
  <c r="O511" i="32"/>
  <c r="O510" i="32"/>
  <c r="O509" i="32"/>
  <c r="O508" i="32"/>
  <c r="O507" i="32"/>
  <c r="O506" i="32"/>
  <c r="O505" i="32"/>
  <c r="O504" i="32"/>
  <c r="O503" i="32"/>
  <c r="O502" i="32"/>
  <c r="O501" i="32"/>
  <c r="O500" i="32"/>
  <c r="O499" i="32"/>
  <c r="O498" i="32"/>
  <c r="O497" i="32"/>
  <c r="O496" i="32"/>
  <c r="O495" i="32"/>
  <c r="O494" i="32"/>
  <c r="O493" i="32"/>
  <c r="O492" i="32"/>
  <c r="O491" i="32"/>
  <c r="O490" i="32"/>
  <c r="O489" i="32"/>
  <c r="O488" i="32"/>
  <c r="O487" i="32"/>
  <c r="O486" i="32"/>
  <c r="O485" i="32"/>
  <c r="O484" i="32"/>
  <c r="O483" i="32"/>
  <c r="O482" i="32"/>
  <c r="O481" i="32"/>
  <c r="O480" i="32"/>
  <c r="O479" i="32"/>
  <c r="O478" i="32"/>
  <c r="O477" i="32"/>
  <c r="O476" i="32"/>
  <c r="O475" i="32"/>
  <c r="O474" i="32"/>
  <c r="O473" i="32"/>
  <c r="O472" i="32"/>
  <c r="O471" i="32"/>
  <c r="O470" i="32"/>
  <c r="O469" i="32"/>
  <c r="O468" i="32"/>
  <c r="O467" i="32"/>
  <c r="O466" i="32"/>
  <c r="O465" i="32"/>
  <c r="O464" i="32"/>
  <c r="O463" i="32"/>
  <c r="O462" i="32"/>
  <c r="O461" i="32"/>
  <c r="O460" i="32"/>
  <c r="O459" i="32"/>
  <c r="O458" i="32"/>
  <c r="O457" i="32"/>
  <c r="O456" i="32"/>
  <c r="O455" i="32"/>
  <c r="O454" i="32"/>
  <c r="O453" i="32"/>
  <c r="O452" i="32"/>
  <c r="O451" i="32"/>
  <c r="O450" i="32"/>
  <c r="O449" i="32"/>
  <c r="O448" i="32"/>
  <c r="O447" i="32"/>
  <c r="O446" i="32"/>
  <c r="O445" i="32"/>
  <c r="O444" i="32"/>
  <c r="O443" i="32"/>
  <c r="O442" i="32"/>
  <c r="O441" i="32"/>
  <c r="O440" i="32"/>
  <c r="O439" i="32"/>
  <c r="O438" i="32"/>
  <c r="O437" i="32"/>
  <c r="O436" i="32"/>
  <c r="O435" i="32"/>
  <c r="O434" i="32"/>
  <c r="O433" i="32"/>
  <c r="O432" i="32"/>
  <c r="O431" i="32"/>
  <c r="O430" i="32"/>
  <c r="O429" i="32"/>
  <c r="O428" i="32"/>
  <c r="O427" i="32"/>
  <c r="O426" i="32"/>
  <c r="O425" i="32"/>
  <c r="O424" i="32"/>
  <c r="O423" i="32"/>
  <c r="O422" i="32"/>
  <c r="O421" i="32"/>
  <c r="O420" i="32"/>
  <c r="O419" i="32"/>
  <c r="O418" i="32"/>
  <c r="O417" i="32"/>
  <c r="O416" i="32"/>
  <c r="O415" i="32"/>
  <c r="O414" i="32"/>
  <c r="O413" i="32"/>
  <c r="O412" i="32"/>
  <c r="O411" i="32"/>
  <c r="O410" i="32"/>
  <c r="O409" i="32"/>
  <c r="O408" i="32"/>
  <c r="O407" i="32"/>
  <c r="O406" i="32"/>
  <c r="O405" i="32"/>
  <c r="O404" i="32"/>
  <c r="O403" i="32"/>
  <c r="O402" i="32"/>
  <c r="O401" i="32"/>
  <c r="O400" i="32"/>
  <c r="O399" i="32"/>
  <c r="O398" i="32"/>
  <c r="O397" i="32"/>
  <c r="O396" i="32"/>
  <c r="O395" i="32"/>
  <c r="O394" i="32"/>
  <c r="O393" i="32"/>
  <c r="O392" i="32"/>
  <c r="O391" i="32"/>
  <c r="O390" i="32"/>
  <c r="O389" i="32"/>
  <c r="O388" i="32"/>
  <c r="O387" i="32"/>
  <c r="O386" i="32"/>
  <c r="O385" i="32"/>
  <c r="O384" i="32"/>
  <c r="O383" i="32"/>
  <c r="O382" i="32"/>
  <c r="O381" i="32"/>
  <c r="O380" i="32"/>
  <c r="O379" i="32"/>
  <c r="O378" i="32"/>
  <c r="O377" i="32"/>
  <c r="O376" i="32"/>
  <c r="O375" i="32"/>
  <c r="O374" i="32"/>
  <c r="O373" i="32"/>
  <c r="O372" i="32"/>
  <c r="O371" i="32"/>
  <c r="O370" i="32"/>
  <c r="O369" i="32"/>
  <c r="O368" i="32"/>
  <c r="O367" i="32"/>
  <c r="O366" i="32"/>
  <c r="O365" i="32"/>
  <c r="O364" i="32"/>
  <c r="O363" i="32"/>
  <c r="O362" i="32"/>
  <c r="O361" i="32"/>
  <c r="O360" i="32"/>
  <c r="O359" i="32"/>
  <c r="O358" i="32"/>
  <c r="O357" i="32"/>
  <c r="O356" i="32"/>
  <c r="O355" i="32"/>
  <c r="O354" i="32"/>
  <c r="O353" i="32"/>
  <c r="O352" i="32"/>
  <c r="O351" i="32"/>
  <c r="O350" i="32"/>
  <c r="O349" i="32"/>
  <c r="O348" i="32"/>
  <c r="O347" i="32"/>
  <c r="O346" i="32"/>
  <c r="O345" i="32"/>
  <c r="O344" i="32"/>
  <c r="O343" i="32"/>
  <c r="O342" i="32"/>
  <c r="O341" i="32"/>
  <c r="O340" i="32"/>
  <c r="O339" i="32"/>
  <c r="O338" i="32"/>
  <c r="O337" i="32"/>
  <c r="O336" i="32"/>
  <c r="O335" i="32"/>
  <c r="O334" i="32"/>
  <c r="O333" i="32"/>
  <c r="O332" i="32"/>
  <c r="O331" i="32"/>
  <c r="O330" i="32"/>
  <c r="O329" i="32"/>
  <c r="O328" i="32"/>
  <c r="O327" i="32"/>
  <c r="O326" i="32"/>
  <c r="O325" i="32"/>
  <c r="O324" i="32"/>
  <c r="O323" i="32"/>
  <c r="O322" i="32"/>
  <c r="O321" i="32"/>
  <c r="O320" i="32"/>
  <c r="O319" i="32"/>
  <c r="O318" i="32"/>
  <c r="O317" i="32"/>
  <c r="O316" i="32"/>
  <c r="O315" i="32"/>
  <c r="O314" i="32"/>
  <c r="O313" i="32"/>
  <c r="O312" i="32"/>
  <c r="O311" i="32"/>
  <c r="O310" i="32"/>
  <c r="O309" i="32"/>
  <c r="O308" i="32"/>
  <c r="O307" i="32"/>
  <c r="O306" i="32"/>
  <c r="O305" i="32"/>
  <c r="O304" i="32"/>
  <c r="O303" i="32"/>
  <c r="O302" i="32"/>
  <c r="O301" i="32"/>
  <c r="O300" i="32"/>
  <c r="O299" i="32"/>
  <c r="O298" i="32"/>
  <c r="O297" i="32"/>
  <c r="O296" i="32"/>
  <c r="O295" i="32"/>
  <c r="O294" i="32"/>
  <c r="O293" i="32"/>
  <c r="O292" i="32"/>
  <c r="O291" i="32"/>
  <c r="O290" i="32"/>
  <c r="O289" i="32"/>
  <c r="O288" i="32"/>
  <c r="O287" i="32"/>
  <c r="O286" i="32"/>
  <c r="O285" i="32"/>
  <c r="O284" i="32"/>
  <c r="O283" i="32"/>
  <c r="O282" i="32"/>
  <c r="O281" i="32"/>
  <c r="O280" i="32"/>
  <c r="O279" i="32"/>
  <c r="O278" i="32"/>
  <c r="O277" i="32"/>
  <c r="O276" i="32"/>
  <c r="O275" i="32"/>
  <c r="O274" i="32"/>
  <c r="O273" i="32"/>
  <c r="O272" i="32"/>
  <c r="O271" i="32"/>
  <c r="O270" i="32"/>
  <c r="O269" i="32"/>
  <c r="O268" i="32"/>
  <c r="O267" i="32"/>
  <c r="O266" i="32"/>
  <c r="O265" i="32"/>
  <c r="O264" i="32"/>
  <c r="O263" i="32"/>
  <c r="O262" i="32"/>
  <c r="O261" i="32"/>
  <c r="O260" i="32"/>
  <c r="O259" i="32"/>
  <c r="O258" i="32"/>
  <c r="O257" i="32"/>
  <c r="O256" i="32"/>
  <c r="O255" i="32"/>
  <c r="O254" i="32"/>
  <c r="O253" i="32"/>
  <c r="O252" i="32"/>
  <c r="O251" i="32"/>
  <c r="O250" i="32"/>
  <c r="O249" i="32"/>
  <c r="O248" i="32"/>
  <c r="O247" i="32"/>
  <c r="O246" i="32"/>
  <c r="O245" i="32"/>
  <c r="O244" i="32"/>
  <c r="O243" i="32"/>
  <c r="O242" i="32"/>
  <c r="O241" i="32"/>
  <c r="O240" i="32"/>
  <c r="O239" i="32"/>
  <c r="O238" i="32"/>
  <c r="O237" i="32"/>
  <c r="O236" i="32"/>
  <c r="O235" i="32"/>
  <c r="O234" i="32"/>
  <c r="O233" i="32"/>
  <c r="O232" i="32"/>
  <c r="O231" i="32"/>
  <c r="O230" i="32"/>
  <c r="O229" i="32"/>
  <c r="O228" i="32"/>
  <c r="O227" i="32"/>
  <c r="O226" i="32"/>
  <c r="O225" i="32"/>
  <c r="O224" i="32"/>
  <c r="O223" i="32"/>
  <c r="O222" i="32"/>
  <c r="O221" i="32"/>
  <c r="O220" i="32"/>
  <c r="O219" i="32"/>
  <c r="O218" i="32"/>
  <c r="O217" i="32"/>
  <c r="O216" i="32"/>
  <c r="O215" i="32"/>
  <c r="O214" i="32"/>
  <c r="O213" i="32"/>
  <c r="O212" i="32"/>
  <c r="O211" i="32"/>
  <c r="O210" i="32"/>
  <c r="O209" i="32"/>
  <c r="O208" i="32"/>
  <c r="O207" i="32"/>
  <c r="O206" i="32"/>
  <c r="O205" i="32"/>
  <c r="O204" i="32"/>
  <c r="O203" i="32"/>
  <c r="O202" i="32"/>
  <c r="O201" i="32"/>
  <c r="O200" i="32"/>
  <c r="O199" i="32"/>
  <c r="O198" i="32"/>
  <c r="O197" i="32"/>
  <c r="O196" i="32"/>
  <c r="O195" i="32"/>
  <c r="O194" i="32"/>
  <c r="O193" i="32"/>
  <c r="O192" i="32"/>
  <c r="O191" i="32"/>
  <c r="O190" i="32"/>
  <c r="O189" i="32"/>
  <c r="O188" i="32"/>
  <c r="O187" i="32"/>
  <c r="O186" i="32"/>
  <c r="O185" i="32"/>
  <c r="O184" i="32"/>
  <c r="O183" i="32"/>
  <c r="O182" i="32"/>
  <c r="O181" i="32"/>
  <c r="O180" i="32"/>
  <c r="O179" i="32"/>
  <c r="O178" i="32"/>
  <c r="O177" i="32"/>
  <c r="O176" i="32"/>
  <c r="O175" i="32"/>
  <c r="O174" i="32"/>
  <c r="O173" i="32"/>
  <c r="O172" i="32"/>
  <c r="O171" i="32"/>
  <c r="O170" i="32"/>
  <c r="O169" i="32"/>
  <c r="O168" i="32"/>
  <c r="O167" i="32"/>
  <c r="O166" i="32"/>
  <c r="O165" i="32"/>
  <c r="O164" i="32"/>
  <c r="O163" i="32"/>
  <c r="O162" i="32"/>
  <c r="O161" i="32"/>
  <c r="O160" i="32"/>
  <c r="O159" i="32"/>
  <c r="O158" i="32"/>
  <c r="O157" i="32"/>
  <c r="O156" i="32"/>
  <c r="O155" i="32"/>
  <c r="O154" i="32"/>
  <c r="O153" i="32"/>
  <c r="O152" i="32"/>
  <c r="O151" i="32"/>
  <c r="O150" i="32"/>
  <c r="O149" i="32"/>
  <c r="O148" i="32"/>
  <c r="O147" i="32"/>
  <c r="O146" i="32"/>
  <c r="O145" i="32"/>
  <c r="O144" i="32"/>
  <c r="O143" i="32"/>
  <c r="O142" i="32"/>
  <c r="O141" i="32"/>
  <c r="O140" i="32"/>
  <c r="O139" i="32"/>
  <c r="O138" i="32"/>
  <c r="O137" i="32"/>
  <c r="O136" i="32"/>
  <c r="O135" i="32"/>
  <c r="O134" i="32"/>
  <c r="O133" i="32"/>
  <c r="O132" i="32"/>
  <c r="O131" i="32"/>
  <c r="O130" i="32"/>
  <c r="O129" i="32"/>
  <c r="O128" i="32"/>
  <c r="O127" i="32"/>
  <c r="O126" i="32"/>
  <c r="O125" i="32"/>
  <c r="O124" i="32"/>
  <c r="O123" i="32"/>
  <c r="O122" i="32"/>
  <c r="O121" i="32"/>
  <c r="O120" i="32"/>
  <c r="O119" i="32"/>
  <c r="O118" i="32"/>
  <c r="O117" i="32"/>
  <c r="O116" i="32"/>
  <c r="O115" i="32"/>
  <c r="O114" i="32"/>
  <c r="O113" i="32"/>
  <c r="O112" i="32"/>
  <c r="O111" i="32"/>
  <c r="O110" i="32"/>
  <c r="O109" i="32"/>
  <c r="O108" i="32"/>
  <c r="O107" i="32"/>
  <c r="O106" i="32"/>
  <c r="O105" i="32"/>
  <c r="O104" i="32"/>
  <c r="O103" i="32"/>
  <c r="O102" i="32"/>
  <c r="O101" i="32"/>
  <c r="O100" i="32"/>
  <c r="O99" i="32"/>
  <c r="O98" i="32"/>
  <c r="O97" i="32"/>
  <c r="O96" i="32"/>
  <c r="O95" i="32"/>
  <c r="O94" i="32"/>
  <c r="O93" i="32"/>
  <c r="O92" i="32"/>
  <c r="O91" i="32"/>
  <c r="O90" i="32"/>
  <c r="O89" i="32"/>
  <c r="O88" i="32"/>
  <c r="O87" i="32"/>
  <c r="O86" i="32"/>
  <c r="O85" i="32"/>
  <c r="O84" i="32"/>
  <c r="O83" i="32"/>
  <c r="O82" i="32"/>
  <c r="O81" i="32"/>
  <c r="O80" i="32"/>
  <c r="O79" i="32"/>
  <c r="O78" i="32"/>
  <c r="O77" i="32"/>
  <c r="O76" i="32"/>
  <c r="O75" i="32"/>
  <c r="O74" i="32"/>
  <c r="O73" i="32"/>
  <c r="O72" i="32"/>
  <c r="O71" i="32"/>
  <c r="O70" i="32"/>
  <c r="O69" i="32"/>
  <c r="O68" i="32"/>
  <c r="O67" i="32"/>
  <c r="O66" i="32"/>
  <c r="O65" i="32"/>
  <c r="O64" i="32"/>
  <c r="O63" i="32"/>
  <c r="O62" i="32"/>
  <c r="O61" i="32"/>
  <c r="O60" i="32"/>
  <c r="O59" i="32"/>
  <c r="O58" i="32"/>
  <c r="O57" i="32"/>
  <c r="O56" i="32"/>
  <c r="O55" i="32"/>
  <c r="O54" i="32"/>
  <c r="O53" i="32"/>
  <c r="O52" i="32"/>
  <c r="O51" i="32"/>
  <c r="O50" i="32"/>
  <c r="O49" i="32"/>
  <c r="O48" i="32"/>
  <c r="O47" i="32"/>
  <c r="O46" i="32"/>
  <c r="O45" i="32"/>
  <c r="O44" i="32"/>
  <c r="O43" i="32"/>
  <c r="O42" i="32"/>
  <c r="O41" i="32"/>
  <c r="O40" i="32"/>
  <c r="O39" i="32"/>
  <c r="O38" i="32"/>
  <c r="O37" i="32"/>
  <c r="O36" i="32"/>
  <c r="O35" i="32"/>
  <c r="M31" i="32"/>
  <c r="L31" i="32"/>
  <c r="K31" i="32"/>
  <c r="J31" i="32"/>
  <c r="I31" i="32"/>
  <c r="H31" i="32"/>
  <c r="G31" i="32"/>
  <c r="F31" i="32"/>
  <c r="E31" i="32"/>
  <c r="O30" i="32"/>
  <c r="O31" i="32" s="1"/>
  <c r="O29" i="32"/>
  <c r="O28" i="32"/>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K8" i="9"/>
  <c r="K7" i="9"/>
  <c r="K6" i="9"/>
  <c r="N23" i="23"/>
  <c r="N22" i="23"/>
  <c r="N21" i="23"/>
  <c r="N20" i="23"/>
  <c r="N19" i="23"/>
  <c r="N18" i="23"/>
  <c r="N17" i="23"/>
  <c r="N16" i="23"/>
  <c r="N15" i="23"/>
  <c r="N7" i="23"/>
  <c r="A365" i="32"/>
  <c r="Q365" i="32" s="1"/>
  <c r="D557" i="32"/>
  <c r="H557" i="32"/>
  <c r="H12" i="32"/>
  <c r="I34" i="32"/>
  <c r="I3" i="45"/>
  <c r="A146" i="32"/>
  <c r="Q146" i="32" s="1"/>
  <c r="A145" i="32"/>
  <c r="Q145" i="32"/>
  <c r="A112" i="32"/>
  <c r="Q112" i="32" s="1"/>
  <c r="A370" i="32"/>
  <c r="Q370" i="32" s="1"/>
  <c r="A583" i="32"/>
  <c r="G24" i="32"/>
  <c r="O22" i="32"/>
  <c r="M24" i="32"/>
  <c r="H24" i="32"/>
  <c r="E24" i="32"/>
  <c r="L24" i="32"/>
  <c r="K557" i="32"/>
  <c r="F557" i="32"/>
  <c r="F19" i="32"/>
  <c r="F26" i="32"/>
  <c r="F34" i="32"/>
  <c r="F3" i="45" s="1"/>
  <c r="D24" i="32"/>
  <c r="O21" i="32"/>
  <c r="A422" i="32"/>
  <c r="Q422" i="32" s="1"/>
  <c r="Q419" i="32"/>
  <c r="A69" i="32"/>
  <c r="Q69" i="32" s="1"/>
  <c r="Q67" i="32"/>
  <c r="A544" i="32"/>
  <c r="Q544" i="32" s="1"/>
  <c r="Q543" i="32"/>
  <c r="A513" i="32"/>
  <c r="Q513" i="32" s="1"/>
  <c r="Q511" i="32"/>
  <c r="A450" i="32"/>
  <c r="Q450" i="32" s="1"/>
  <c r="Q447" i="32"/>
  <c r="A418" i="32"/>
  <c r="Q418" i="32" s="1"/>
  <c r="Q415" i="32"/>
  <c r="A385" i="32"/>
  <c r="Q385" i="32" s="1"/>
  <c r="Q383" i="32"/>
  <c r="A354" i="32"/>
  <c r="Q354" i="32" s="1"/>
  <c r="Q351" i="32"/>
  <c r="A322" i="32"/>
  <c r="Q322" i="32" s="1"/>
  <c r="Q319" i="32"/>
  <c r="A257" i="32"/>
  <c r="Q257" i="32" s="1"/>
  <c r="Q255" i="32"/>
  <c r="A224" i="32"/>
  <c r="Q224" i="32" s="1"/>
  <c r="Q223" i="32"/>
  <c r="A192" i="32"/>
  <c r="Q192" i="32" s="1"/>
  <c r="Q191" i="32"/>
  <c r="A161" i="32"/>
  <c r="Q161" i="32" s="1"/>
  <c r="Q159" i="32"/>
  <c r="A130" i="32"/>
  <c r="Q130" i="32" s="1"/>
  <c r="Q127" i="32"/>
  <c r="A97" i="32"/>
  <c r="Q97" i="32" s="1"/>
  <c r="Q95" i="32"/>
  <c r="A540" i="32"/>
  <c r="Q540" i="32" s="1"/>
  <c r="Q539" i="32"/>
  <c r="A510" i="32"/>
  <c r="Q510" i="32" s="1"/>
  <c r="Q507" i="32"/>
  <c r="A476" i="32"/>
  <c r="Q476" i="32" s="1"/>
  <c r="Q475" i="32"/>
  <c r="A446" i="32"/>
  <c r="Q446" i="32" s="1"/>
  <c r="Q443" i="32"/>
  <c r="A412" i="32"/>
  <c r="Q412" i="32" s="1"/>
  <c r="A380" i="32"/>
  <c r="Q380" i="32" s="1"/>
  <c r="Q379" i="32"/>
  <c r="A350" i="32"/>
  <c r="Q350" i="32" s="1"/>
  <c r="Q347" i="32"/>
  <c r="A318" i="32"/>
  <c r="Q318" i="32" s="1"/>
  <c r="Q315" i="32"/>
  <c r="A285" i="32"/>
  <c r="Q285" i="32" s="1"/>
  <c r="Q283" i="32"/>
  <c r="A252" i="32"/>
  <c r="Q252" i="32" s="1"/>
  <c r="Q251" i="32"/>
  <c r="A222" i="32"/>
  <c r="Q222" i="32" s="1"/>
  <c r="Q219" i="32"/>
  <c r="A157" i="32"/>
  <c r="Q157" i="32" s="1"/>
  <c r="Q155" i="32"/>
  <c r="A94" i="32"/>
  <c r="Q94" i="32" s="1"/>
  <c r="Q91" i="32"/>
  <c r="A62" i="32"/>
  <c r="Q62" i="32" s="1"/>
  <c r="Q59" i="32"/>
  <c r="A550" i="32"/>
  <c r="Q550" i="32" s="1"/>
  <c r="Q547" i="32"/>
  <c r="A132" i="32"/>
  <c r="Q132" i="32" s="1"/>
  <c r="Q131" i="32"/>
  <c r="A538" i="32"/>
  <c r="Q538" i="32" s="1"/>
  <c r="Q535" i="32"/>
  <c r="A504" i="32"/>
  <c r="Q504" i="32" s="1"/>
  <c r="Q503" i="32"/>
  <c r="A472" i="32"/>
  <c r="Q472" i="32" s="1"/>
  <c r="Q471" i="32"/>
  <c r="A312" i="32"/>
  <c r="Q312" i="32" s="1"/>
  <c r="Q311" i="32"/>
  <c r="A216" i="32"/>
  <c r="Q216" i="32" s="1"/>
  <c r="Q215" i="32"/>
  <c r="A185" i="32"/>
  <c r="Q185" i="32" s="1"/>
  <c r="Q183" i="32"/>
  <c r="A154" i="32"/>
  <c r="Q154" i="32" s="1"/>
  <c r="Q151" i="32"/>
  <c r="A122" i="32"/>
  <c r="Q122" i="32" s="1"/>
  <c r="Q119" i="32"/>
  <c r="A88" i="32"/>
  <c r="Q88" i="32" s="1"/>
  <c r="Q87" i="32"/>
  <c r="A57" i="32"/>
  <c r="Q57" i="32" s="1"/>
  <c r="Q55" i="32"/>
  <c r="A390" i="32"/>
  <c r="Q390" i="32" s="1"/>
  <c r="Q387" i="32"/>
  <c r="A198" i="32"/>
  <c r="Q198" i="32" s="1"/>
  <c r="Q195" i="32"/>
  <c r="A501" i="32"/>
  <c r="Q501" i="32" s="1"/>
  <c r="Q499" i="32"/>
  <c r="A469" i="32"/>
  <c r="Q469" i="32" s="1"/>
  <c r="Q467" i="32"/>
  <c r="A437" i="32"/>
  <c r="Q437" i="32" s="1"/>
  <c r="Q435" i="32"/>
  <c r="A406" i="32"/>
  <c r="Q406" i="32" s="1"/>
  <c r="Q403" i="32"/>
  <c r="A373" i="32"/>
  <c r="Q373" i="32" s="1"/>
  <c r="Q371" i="32"/>
  <c r="A341" i="32"/>
  <c r="Q341" i="32" s="1"/>
  <c r="Q339" i="32"/>
  <c r="A308" i="32"/>
  <c r="Q308" i="32" s="1"/>
  <c r="Q307" i="32"/>
  <c r="A277" i="32"/>
  <c r="Q277" i="32" s="1"/>
  <c r="Q275" i="32"/>
  <c r="A246" i="32"/>
  <c r="Q246" i="32" s="1"/>
  <c r="Q243" i="32"/>
  <c r="A214" i="32"/>
  <c r="Q214" i="32" s="1"/>
  <c r="Q211" i="32"/>
  <c r="A181" i="32"/>
  <c r="Q181" i="32" s="1"/>
  <c r="Q179" i="32"/>
  <c r="A149" i="32"/>
  <c r="Q149" i="32" s="1"/>
  <c r="Q147" i="32"/>
  <c r="A117" i="32"/>
  <c r="Q117" i="32" s="1"/>
  <c r="Q115" i="32"/>
  <c r="A85" i="32"/>
  <c r="Q85" i="32" s="1"/>
  <c r="Q83" i="32"/>
  <c r="A52" i="32"/>
  <c r="Q52" i="32" s="1"/>
  <c r="Q51" i="32"/>
  <c r="A484" i="32"/>
  <c r="Q484" i="32" s="1"/>
  <c r="Q483" i="32"/>
  <c r="A294" i="32"/>
  <c r="Q294" i="32" s="1"/>
  <c r="Q291" i="32"/>
  <c r="A528" i="32"/>
  <c r="Q528" i="32" s="1"/>
  <c r="Q527" i="32"/>
  <c r="A497" i="32"/>
  <c r="Q497" i="32" s="1"/>
  <c r="Q495" i="32"/>
  <c r="A466" i="32"/>
  <c r="Q466" i="32" s="1"/>
  <c r="Q463" i="32"/>
  <c r="A433" i="32"/>
  <c r="Q433" i="32" s="1"/>
  <c r="Q431" i="32"/>
  <c r="A401" i="32"/>
  <c r="Q401" i="32" s="1"/>
  <c r="Q399" i="32"/>
  <c r="A368" i="32"/>
  <c r="Q368" i="32" s="1"/>
  <c r="Q367" i="32"/>
  <c r="A337" i="32"/>
  <c r="Q337" i="32" s="1"/>
  <c r="Q335" i="32"/>
  <c r="A304" i="32"/>
  <c r="Q304" i="32" s="1"/>
  <c r="Q303" i="32"/>
  <c r="A274" i="32"/>
  <c r="Q274" i="32" s="1"/>
  <c r="Q271" i="32"/>
  <c r="A240" i="32"/>
  <c r="Q240" i="32" s="1"/>
  <c r="Q239" i="32"/>
  <c r="A209" i="32"/>
  <c r="Q209" i="32" s="1"/>
  <c r="Q207" i="32"/>
  <c r="A144" i="32"/>
  <c r="Q144" i="32" s="1"/>
  <c r="Q143" i="32"/>
  <c r="A114" i="32"/>
  <c r="Q114" i="32" s="1"/>
  <c r="Q111" i="32"/>
  <c r="A81" i="32"/>
  <c r="Q81" i="32" s="1"/>
  <c r="Q79" i="32"/>
  <c r="A48" i="32"/>
  <c r="Q48" i="32" s="1"/>
  <c r="A454" i="32"/>
  <c r="Q454" i="32" s="1"/>
  <c r="Q451" i="32"/>
  <c r="A356" i="32"/>
  <c r="Q356" i="32" s="1"/>
  <c r="Q355" i="32"/>
  <c r="A261" i="32"/>
  <c r="Q261" i="32" s="1"/>
  <c r="A100" i="32"/>
  <c r="Q100" i="32" s="1"/>
  <c r="Q99" i="32"/>
  <c r="A526" i="32"/>
  <c r="Q526" i="32" s="1"/>
  <c r="Q523" i="32"/>
  <c r="A493" i="32"/>
  <c r="Q493" i="32" s="1"/>
  <c r="Q491" i="32"/>
  <c r="A460" i="32"/>
  <c r="Q460" i="32" s="1"/>
  <c r="Q459" i="32"/>
  <c r="A430" i="32"/>
  <c r="Q430" i="32" s="1"/>
  <c r="Q427" i="32"/>
  <c r="A398" i="32"/>
  <c r="Q398" i="32" s="1"/>
  <c r="Q395" i="32"/>
  <c r="Q363" i="32"/>
  <c r="A332" i="32"/>
  <c r="Q332" i="32" s="1"/>
  <c r="Q331" i="32"/>
  <c r="A302" i="32"/>
  <c r="Q302" i="32" s="1"/>
  <c r="Q299" i="32"/>
  <c r="A269" i="32"/>
  <c r="Q269" i="32" s="1"/>
  <c r="Q267" i="32"/>
  <c r="A238" i="32"/>
  <c r="Q238" i="32" s="1"/>
  <c r="Q235" i="32"/>
  <c r="A172" i="32"/>
  <c r="Q172" i="32" s="1"/>
  <c r="Q171" i="32"/>
  <c r="A110" i="32"/>
  <c r="Q110" i="32" s="1"/>
  <c r="Q107" i="32"/>
  <c r="A76" i="32"/>
  <c r="Q76" i="32" s="1"/>
  <c r="Q75" i="32"/>
  <c r="A44" i="32"/>
  <c r="Q44" i="32" s="1"/>
  <c r="Q43" i="32"/>
  <c r="A324" i="32"/>
  <c r="Q324" i="32" s="1"/>
  <c r="Q323" i="32"/>
  <c r="A553" i="32"/>
  <c r="Q553" i="32" s="1"/>
  <c r="Q551" i="32"/>
  <c r="A520" i="32"/>
  <c r="Q520" i="32" s="1"/>
  <c r="Q519" i="32"/>
  <c r="A394" i="32"/>
  <c r="Q394" i="32" s="1"/>
  <c r="Q391" i="32"/>
  <c r="A362" i="32"/>
  <c r="Q362" i="32" s="1"/>
  <c r="Q359" i="32"/>
  <c r="A329" i="32"/>
  <c r="Q329" i="32" s="1"/>
  <c r="Q327" i="32"/>
  <c r="A266" i="32"/>
  <c r="Q266" i="32" s="1"/>
  <c r="Q263" i="32"/>
  <c r="A234" i="32"/>
  <c r="Q234" i="32" s="1"/>
  <c r="Q231" i="32"/>
  <c r="A200" i="32"/>
  <c r="Q200" i="32" s="1"/>
  <c r="Q199" i="32"/>
  <c r="A168" i="32"/>
  <c r="Q168" i="32" s="1"/>
  <c r="Q167" i="32"/>
  <c r="A138" i="32"/>
  <c r="Q138" i="32" s="1"/>
  <c r="Q135" i="32"/>
  <c r="A170" i="32"/>
  <c r="Q170" i="32" s="1"/>
  <c r="A328" i="32"/>
  <c r="Q328" i="32" s="1"/>
  <c r="A60" i="32"/>
  <c r="Q60" i="32" s="1"/>
  <c r="A382" i="32"/>
  <c r="Q382" i="32" s="1"/>
  <c r="A445" i="32"/>
  <c r="Q445" i="32" s="1"/>
  <c r="A524" i="32"/>
  <c r="Q524" i="32" s="1"/>
  <c r="A461" i="32"/>
  <c r="Q461" i="32" s="1"/>
  <c r="D12" i="32"/>
  <c r="I26" i="32"/>
  <c r="G34" i="32"/>
  <c r="G3" i="45" s="1"/>
  <c r="I19" i="32"/>
  <c r="D26" i="32"/>
  <c r="G26" i="32"/>
  <c r="I12" i="32"/>
  <c r="L34" i="32"/>
  <c r="L3" i="45"/>
  <c r="N34" i="32"/>
  <c r="N3" i="45" s="1"/>
  <c r="N19" i="32"/>
  <c r="K9" i="32"/>
  <c r="A309" i="32"/>
  <c r="Q309" i="32" s="1"/>
  <c r="A84" i="32"/>
  <c r="Q84" i="32" s="1"/>
  <c r="A585" i="32"/>
  <c r="A428" i="32"/>
  <c r="Q428" i="32" s="1"/>
  <c r="A338" i="32"/>
  <c r="Q338" i="32" s="1"/>
  <c r="A500" i="32"/>
  <c r="Q500" i="32" s="1"/>
  <c r="A53" i="32"/>
  <c r="Q53" i="32" s="1"/>
  <c r="A202" i="32"/>
  <c r="Q202" i="32" s="1"/>
  <c r="A434" i="32"/>
  <c r="Q434" i="32" s="1"/>
  <c r="A605" i="32"/>
  <c r="A334" i="32"/>
  <c r="Q334" i="32" s="1"/>
  <c r="A232" i="32"/>
  <c r="Q232" i="32" s="1"/>
  <c r="A436" i="32"/>
  <c r="Q436" i="32" s="1"/>
  <c r="A264" i="32"/>
  <c r="Q264" i="32" s="1"/>
  <c r="A162" i="32"/>
  <c r="Q162" i="32" s="1"/>
  <c r="A137" i="32"/>
  <c r="Q137" i="32" s="1"/>
  <c r="A521" i="32"/>
  <c r="Q521" i="32" s="1"/>
  <c r="A169" i="32"/>
  <c r="Q169" i="32" s="1"/>
  <c r="A262" i="32"/>
  <c r="Q262" i="32" s="1"/>
  <c r="A453" i="32"/>
  <c r="Q453" i="32" s="1"/>
  <c r="A381" i="32"/>
  <c r="Q381" i="32" s="1"/>
  <c r="A563" i="32"/>
  <c r="A542" i="32"/>
  <c r="Q542" i="32" s="1"/>
  <c r="A253" i="32"/>
  <c r="Q253" i="32" s="1"/>
  <c r="A444" i="32"/>
  <c r="Q444" i="32" s="1"/>
  <c r="A478" i="32"/>
  <c r="Q478" i="32" s="1"/>
  <c r="A254" i="32"/>
  <c r="Q254" i="32" s="1"/>
  <c r="A286" i="32"/>
  <c r="Q286" i="32" s="1"/>
  <c r="A417" i="32"/>
  <c r="Q417" i="32" s="1"/>
  <c r="A348" i="32"/>
  <c r="Q348" i="32" s="1"/>
  <c r="A628" i="32"/>
  <c r="A509" i="32"/>
  <c r="Q509" i="32" s="1"/>
  <c r="A292" i="32"/>
  <c r="Q292" i="32" s="1"/>
  <c r="A452" i="32"/>
  <c r="Q452" i="32" s="1"/>
  <c r="A293" i="32"/>
  <c r="Q293" i="32" s="1"/>
  <c r="A486" i="32"/>
  <c r="Q486" i="32" s="1"/>
  <c r="K24" i="32"/>
  <c r="I24" i="32"/>
  <c r="A589" i="32"/>
  <c r="E26" i="32"/>
  <c r="A68" i="32"/>
  <c r="Q68" i="32" s="1"/>
  <c r="A357" i="32"/>
  <c r="Q357" i="32" s="1"/>
  <c r="A548" i="32"/>
  <c r="Q548" i="32" s="1"/>
  <c r="J24" i="32"/>
  <c r="A325" i="32"/>
  <c r="Q325" i="32" s="1"/>
  <c r="A587" i="32"/>
  <c r="A70" i="32"/>
  <c r="Q70" i="32" s="1"/>
  <c r="A358" i="32"/>
  <c r="Q358" i="32" s="1"/>
  <c r="A549" i="32"/>
  <c r="Q549" i="32" s="1"/>
  <c r="A101" i="32"/>
  <c r="Q101" i="32" s="1"/>
  <c r="A389" i="32"/>
  <c r="Q389" i="32" s="1"/>
  <c r="A420" i="32"/>
  <c r="Q420" i="32" s="1"/>
  <c r="N557" i="32"/>
  <c r="N26" i="32"/>
  <c r="E557" i="32"/>
  <c r="M34" i="32"/>
  <c r="M3" i="45" s="1"/>
  <c r="M12" i="32"/>
  <c r="M26" i="32"/>
  <c r="E34" i="32"/>
  <c r="E3" i="45" s="1"/>
  <c r="E19" i="32"/>
  <c r="A529" i="32"/>
  <c r="Q529" i="32" s="1"/>
  <c r="A82" i="32"/>
  <c r="Q82" i="32" s="1"/>
  <c r="A464" i="32"/>
  <c r="Q464" i="32" s="1"/>
  <c r="A180" i="32"/>
  <c r="Q180" i="32" s="1"/>
  <c r="A571" i="32"/>
  <c r="A496" i="32"/>
  <c r="Q496" i="32" s="1"/>
  <c r="Q465" i="32"/>
  <c r="A212" i="32"/>
  <c r="Q212" i="32" s="1"/>
  <c r="A609" i="32"/>
  <c r="A244" i="32"/>
  <c r="Q244" i="32" s="1"/>
  <c r="A213" i="32"/>
  <c r="Q213" i="32" s="1"/>
  <c r="A336" i="32"/>
  <c r="Q336" i="32" s="1"/>
  <c r="A402" i="32"/>
  <c r="Q402" i="32" s="1"/>
  <c r="A342" i="32"/>
  <c r="Q342" i="32" s="1"/>
  <c r="A310" i="32"/>
  <c r="Q310" i="32" s="1"/>
  <c r="A150" i="32"/>
  <c r="Q150" i="32" s="1"/>
  <c r="A242" i="32"/>
  <c r="Q242" i="32" s="1"/>
  <c r="A210" i="32"/>
  <c r="Q210" i="32" s="1"/>
  <c r="A245" i="32"/>
  <c r="Q245" i="32" s="1"/>
  <c r="A572" i="32"/>
  <c r="A182" i="32"/>
  <c r="Q182" i="32" s="1"/>
  <c r="A116" i="32"/>
  <c r="Q116" i="32" s="1"/>
  <c r="A530" i="32"/>
  <c r="Q530" i="32" s="1"/>
  <c r="A80" i="32"/>
  <c r="Q80" i="32" s="1"/>
  <c r="A272" i="32"/>
  <c r="Q272" i="32" s="1"/>
  <c r="A86" i="32"/>
  <c r="Q86" i="32" s="1"/>
  <c r="A468" i="32"/>
  <c r="Q468" i="32" s="1"/>
  <c r="A129" i="32"/>
  <c r="Q129" i="32" s="1"/>
  <c r="A384" i="32"/>
  <c r="Q384" i="32" s="1"/>
  <c r="A599" i="32"/>
  <c r="A448" i="32"/>
  <c r="Q448" i="32" s="1"/>
  <c r="A90" i="32"/>
  <c r="Q90" i="32" s="1"/>
  <c r="A320" i="32"/>
  <c r="Q320" i="32" s="1"/>
  <c r="A559" i="32"/>
  <c r="A505" i="32"/>
  <c r="Q505" i="32" s="1"/>
  <c r="A352" i="32"/>
  <c r="Q352" i="32" s="1"/>
  <c r="A512" i="32"/>
  <c r="Q512" i="32" s="1"/>
  <c r="A353" i="32"/>
  <c r="Q353" i="32" s="1"/>
  <c r="A514" i="32"/>
  <c r="Q514" i="32" s="1"/>
  <c r="A152" i="32"/>
  <c r="Q152" i="32" s="1"/>
  <c r="A386" i="32"/>
  <c r="Q386" i="32" s="1"/>
  <c r="A546" i="32"/>
  <c r="Q546" i="32" s="1"/>
  <c r="A449" i="32"/>
  <c r="Q449" i="32" s="1"/>
  <c r="A545" i="32"/>
  <c r="Q545" i="32" s="1"/>
  <c r="A349" i="32"/>
  <c r="Q349" i="32" s="1"/>
  <c r="A208" i="32"/>
  <c r="Q208" i="32" s="1"/>
  <c r="A611" i="32"/>
  <c r="A506" i="32"/>
  <c r="Q506" i="32" s="1"/>
  <c r="A397" i="32"/>
  <c r="Q397" i="32" s="1"/>
  <c r="A284" i="32"/>
  <c r="Q284" i="32" s="1"/>
  <c r="A560" i="32"/>
  <c r="A306" i="32"/>
  <c r="Q306" i="32" s="1"/>
  <c r="A596" i="32"/>
  <c r="A536" i="32"/>
  <c r="Q536" i="32" s="1"/>
  <c r="A236" i="32"/>
  <c r="Q236" i="32" s="1"/>
  <c r="A404" i="32"/>
  <c r="Q404" i="32" s="1"/>
  <c r="A601" i="32"/>
  <c r="A413" i="32"/>
  <c r="Q413" i="32" s="1"/>
  <c r="A128" i="32"/>
  <c r="Q128" i="32" s="1"/>
  <c r="A226" i="32"/>
  <c r="Q226" i="32" s="1"/>
  <c r="A326" i="32"/>
  <c r="Q326" i="32" s="1"/>
  <c r="A201" i="32"/>
  <c r="Q201" i="32" s="1"/>
  <c r="A273" i="32"/>
  <c r="Q273" i="32" s="1"/>
  <c r="A393" i="32"/>
  <c r="Q393" i="32" s="1"/>
  <c r="A477" i="32"/>
  <c r="Q477" i="32" s="1"/>
  <c r="A160" i="32"/>
  <c r="Q160" i="32" s="1"/>
  <c r="A316" i="32"/>
  <c r="Q316" i="32" s="1"/>
  <c r="A317" i="32"/>
  <c r="Q317" i="32" s="1"/>
  <c r="A541" i="32"/>
  <c r="Q541" i="32" s="1"/>
  <c r="A333" i="32"/>
  <c r="Q333" i="32" s="1"/>
  <c r="A421" i="32"/>
  <c r="Q421" i="32" s="1"/>
  <c r="A136" i="32"/>
  <c r="Q136" i="32" s="1"/>
  <c r="A265" i="32"/>
  <c r="Q265" i="32" s="1"/>
  <c r="A305" i="32"/>
  <c r="Q305" i="32" s="1"/>
  <c r="A627" i="32"/>
  <c r="A330" i="32"/>
  <c r="Q330" i="32" s="1"/>
  <c r="A400" i="32"/>
  <c r="Q400" i="32" s="1"/>
  <c r="A438" i="32"/>
  <c r="Q438" i="32" s="1"/>
  <c r="A615" i="32"/>
  <c r="A502" i="32"/>
  <c r="Q502" i="32" s="1"/>
  <c r="A604" i="32"/>
  <c r="A470" i="32"/>
  <c r="Q470" i="32" s="1"/>
  <c r="A54" i="32"/>
  <c r="Q54" i="32" s="1"/>
  <c r="A321" i="32"/>
  <c r="Q321" i="32" s="1"/>
  <c r="A416" i="32"/>
  <c r="Q416" i="32" s="1"/>
  <c r="A102" i="32"/>
  <c r="Q102" i="32" s="1"/>
  <c r="A388" i="32"/>
  <c r="Q388" i="32" s="1"/>
  <c r="A485" i="32"/>
  <c r="Q485" i="32" s="1"/>
  <c r="Q233" i="32"/>
  <c r="A360" i="32"/>
  <c r="Q360" i="32" s="1"/>
  <c r="A89" i="32"/>
  <c r="Q89" i="32" s="1"/>
  <c r="A109" i="32"/>
  <c r="Q109" i="32" s="1"/>
  <c r="A58" i="32"/>
  <c r="Q58" i="32" s="1"/>
  <c r="A301" i="32"/>
  <c r="Q301" i="32" s="1"/>
  <c r="A554" i="32"/>
  <c r="Q554" i="32" s="1"/>
  <c r="A374" i="32"/>
  <c r="Q374" i="32" s="1"/>
  <c r="Q148" i="32"/>
  <c r="A361" i="32"/>
  <c r="Q361" i="32" s="1"/>
  <c r="A108" i="32"/>
  <c r="Q108" i="32" s="1"/>
  <c r="A270" i="32"/>
  <c r="Q270" i="32" s="1"/>
  <c r="A268" i="32"/>
  <c r="Q268" i="32" s="1"/>
  <c r="A392" i="32"/>
  <c r="Q392" i="32" s="1"/>
  <c r="A300" i="32"/>
  <c r="Q300" i="32" s="1"/>
  <c r="A522" i="32"/>
  <c r="Q522" i="32" s="1"/>
  <c r="A173" i="32"/>
  <c r="Q173" i="32" s="1"/>
  <c r="A579" i="32"/>
  <c r="A153" i="32"/>
  <c r="Q153" i="32" s="1"/>
  <c r="A616" i="32"/>
  <c r="A186" i="32"/>
  <c r="Q186" i="32" s="1"/>
  <c r="A45" i="32"/>
  <c r="Q45" i="32" s="1"/>
  <c r="A276" i="32"/>
  <c r="Q276" i="32" s="1"/>
  <c r="A552" i="32"/>
  <c r="Q552" i="32" s="1"/>
  <c r="A73" i="32"/>
  <c r="Q73" i="32" s="1"/>
  <c r="A74" i="32"/>
  <c r="Q74" i="32" s="1"/>
  <c r="A72" i="32"/>
  <c r="Q72" i="32" s="1"/>
  <c r="A42" i="32"/>
  <c r="Q42" i="32" s="1"/>
  <c r="A41" i="32"/>
  <c r="Q41" i="32" s="1"/>
  <c r="A40" i="32"/>
  <c r="Q40" i="32" s="1"/>
  <c r="A230" i="32"/>
  <c r="Q230" i="32" s="1"/>
  <c r="A229" i="32"/>
  <c r="Q229" i="32" s="1"/>
  <c r="A228" i="32"/>
  <c r="Q228" i="32" s="1"/>
  <c r="A197" i="32"/>
  <c r="Q197" i="32" s="1"/>
  <c r="A196" i="32"/>
  <c r="Q196" i="32" s="1"/>
  <c r="A289" i="32"/>
  <c r="Q289" i="32" s="1"/>
  <c r="A256" i="32"/>
  <c r="Q256" i="32" s="1"/>
  <c r="A258" i="32"/>
  <c r="Q258" i="32" s="1"/>
  <c r="F8" i="23"/>
  <c r="F11" i="23" s="1"/>
  <c r="A537" i="32"/>
  <c r="Q537" i="32" s="1"/>
  <c r="A474" i="32"/>
  <c r="Q474" i="32" s="1"/>
  <c r="A473" i="32"/>
  <c r="Q473" i="32" s="1"/>
  <c r="A409" i="32"/>
  <c r="Q409" i="32" s="1"/>
  <c r="A410" i="32"/>
  <c r="Q410" i="32" s="1"/>
  <c r="A408" i="32"/>
  <c r="Q408" i="32" s="1"/>
  <c r="A346" i="32"/>
  <c r="Q346" i="32" s="1"/>
  <c r="A314" i="32"/>
  <c r="Q314" i="32" s="1"/>
  <c r="A313" i="32"/>
  <c r="Q313" i="32" s="1"/>
  <c r="A429" i="32"/>
  <c r="Q429" i="32" s="1"/>
  <c r="A462" i="32"/>
  <c r="Q462" i="32" s="1"/>
  <c r="A396" i="32"/>
  <c r="Q396" i="32" s="1"/>
  <c r="A525" i="32"/>
  <c r="Q525" i="32" s="1"/>
  <c r="A61" i="32"/>
  <c r="Q61" i="32" s="1"/>
  <c r="A217" i="32"/>
  <c r="Q217" i="32" s="1"/>
  <c r="A184" i="32"/>
  <c r="Q184" i="32" s="1"/>
  <c r="A120" i="32"/>
  <c r="Q120" i="32" s="1"/>
  <c r="A494" i="32"/>
  <c r="Q494" i="32" s="1"/>
  <c r="A93" i="32"/>
  <c r="Q93" i="32" s="1"/>
  <c r="A218" i="32"/>
  <c r="Q218" i="32" s="1"/>
  <c r="A121" i="32"/>
  <c r="Q121" i="32" s="1"/>
  <c r="A492" i="32"/>
  <c r="Q492" i="32" s="1"/>
  <c r="A92" i="32"/>
  <c r="Q92" i="32" s="1"/>
  <c r="N24" i="32"/>
  <c r="A37" i="32"/>
  <c r="Q37" i="32" s="1"/>
  <c r="A36" i="32"/>
  <c r="Q36" i="32" s="1"/>
  <c r="A38" i="32"/>
  <c r="Q38" i="32" s="1"/>
  <c r="A220" i="32"/>
  <c r="Q220" i="32" s="1"/>
  <c r="A221" i="32"/>
  <c r="Q221" i="32" s="1"/>
  <c r="A190" i="32"/>
  <c r="Q190" i="32" s="1"/>
  <c r="A188" i="32"/>
  <c r="Q188" i="32" s="1"/>
  <c r="A158" i="32"/>
  <c r="Q158" i="32" s="1"/>
  <c r="A156" i="32"/>
  <c r="Q156" i="32" s="1"/>
  <c r="A126" i="32"/>
  <c r="Q126" i="32" s="1"/>
  <c r="A125" i="32"/>
  <c r="Q125" i="32" s="1"/>
  <c r="A124" i="32"/>
  <c r="Q124" i="32" s="1"/>
  <c r="A96" i="32"/>
  <c r="Q96" i="32" s="1"/>
  <c r="A98" i="32"/>
  <c r="Q98" i="32" s="1"/>
  <c r="A65" i="32"/>
  <c r="Q65" i="32" s="1"/>
  <c r="A66" i="32"/>
  <c r="Q66" i="32" s="1"/>
  <c r="A64" i="32"/>
  <c r="Q64" i="32" s="1"/>
  <c r="A518" i="32"/>
  <c r="Q518" i="32" s="1"/>
  <c r="A516" i="32"/>
  <c r="Q516" i="32" s="1"/>
  <c r="A517" i="32"/>
  <c r="Q517" i="32" s="1"/>
  <c r="A77" i="32"/>
  <c r="Q77" i="32" s="1"/>
  <c r="A78" i="32"/>
  <c r="Q78" i="32" s="1"/>
  <c r="A134" i="32"/>
  <c r="Q134" i="32" s="1"/>
  <c r="A133" i="32"/>
  <c r="Q133" i="32" s="1"/>
  <c r="A225" i="32"/>
  <c r="Q225" i="32" s="1"/>
  <c r="A194" i="32"/>
  <c r="Q194" i="32" s="1"/>
  <c r="A193" i="32"/>
  <c r="Q193" i="32" s="1"/>
  <c r="A282" i="32"/>
  <c r="Q282" i="32" s="1"/>
  <c r="A281" i="32"/>
  <c r="Q281" i="32" s="1"/>
  <c r="A280" i="32"/>
  <c r="Q280" i="32" s="1"/>
  <c r="A489" i="32"/>
  <c r="Q489" i="32" s="1"/>
  <c r="A488" i="32"/>
  <c r="Q488" i="32" s="1"/>
  <c r="A490" i="32"/>
  <c r="Q490" i="32" s="1"/>
  <c r="A457" i="32"/>
  <c r="Q457" i="32" s="1"/>
  <c r="A456" i="32"/>
  <c r="Q456" i="32" s="1"/>
  <c r="A458" i="32"/>
  <c r="Q458" i="32" s="1"/>
  <c r="A174" i="32"/>
  <c r="Q174" i="32" s="1"/>
  <c r="A564" i="32"/>
  <c r="A372" i="32"/>
  <c r="Q372" i="32" s="1"/>
  <c r="A344" i="32"/>
  <c r="Q344" i="32" s="1"/>
  <c r="A56" i="32"/>
  <c r="Q56" i="32"/>
  <c r="A345" i="32"/>
  <c r="Q345" i="32" s="1"/>
  <c r="J34" i="32"/>
  <c r="J3" i="45"/>
  <c r="J557" i="32"/>
  <c r="J26" i="32"/>
  <c r="K34" i="32"/>
  <c r="K3" i="45"/>
  <c r="L26" i="32"/>
  <c r="F24" i="32"/>
  <c r="D34" i="32"/>
  <c r="A612" i="32"/>
  <c r="A278" i="32"/>
  <c r="Q278" i="32" s="1"/>
  <c r="A425" i="32"/>
  <c r="Q425" i="32" s="1"/>
  <c r="A250" i="32"/>
  <c r="Q250" i="32"/>
  <c r="A482" i="32"/>
  <c r="Q482" i="32" s="1"/>
  <c r="A237" i="32"/>
  <c r="Q237" i="32" s="1"/>
  <c r="A432" i="32"/>
  <c r="Q432" i="32" s="1"/>
  <c r="A106" i="32"/>
  <c r="Q106" i="32" s="1"/>
  <c r="A369" i="32"/>
  <c r="Q369" i="32" s="1"/>
  <c r="A50" i="32"/>
  <c r="Q50" i="32"/>
  <c r="M8" i="23"/>
  <c r="M11" i="23" s="1"/>
  <c r="A424" i="32"/>
  <c r="Q424" i="32" s="1"/>
  <c r="A248" i="32"/>
  <c r="Q248" i="32" s="1"/>
  <c r="A113" i="32"/>
  <c r="Q113" i="32" s="1"/>
  <c r="A426" i="32"/>
  <c r="Q426" i="32" s="1"/>
  <c r="A249" i="32"/>
  <c r="Q249" i="32" s="1"/>
  <c r="A498" i="32"/>
  <c r="Q498" i="32" s="1"/>
  <c r="A241" i="32"/>
  <c r="Q241" i="32" s="1"/>
  <c r="A621" i="32"/>
  <c r="A620" i="32"/>
  <c r="L19" i="32"/>
  <c r="L557" i="32"/>
  <c r="A595" i="32"/>
  <c r="K19" i="32"/>
  <c r="K12" i="32"/>
  <c r="H19" i="32"/>
  <c r="O20" i="32"/>
  <c r="G19" i="32"/>
  <c r="M19" i="32"/>
  <c r="A581" i="32"/>
  <c r="J12" i="32"/>
  <c r="G557" i="32"/>
  <c r="E8" i="23"/>
  <c r="E11" i="23" s="1"/>
  <c r="E9" i="32"/>
  <c r="A534" i="32"/>
  <c r="Q534" i="32" s="1"/>
  <c r="A532" i="32"/>
  <c r="Q532" i="32" s="1"/>
  <c r="A533" i="32"/>
  <c r="Q533" i="32" s="1"/>
  <c r="A166" i="32"/>
  <c r="Q166" i="32" s="1"/>
  <c r="A165" i="32"/>
  <c r="Q165" i="32" s="1"/>
  <c r="A164" i="32"/>
  <c r="Q164" i="32" s="1"/>
  <c r="A142" i="32"/>
  <c r="Q142" i="32" s="1"/>
  <c r="A141" i="32"/>
  <c r="Q141" i="32" s="1"/>
  <c r="A140" i="32"/>
  <c r="Q140" i="32" s="1"/>
  <c r="A508" i="32"/>
  <c r="Q508" i="32" s="1"/>
  <c r="A441" i="32"/>
  <c r="Q441" i="32" s="1"/>
  <c r="A442" i="32"/>
  <c r="Q442" i="32" s="1"/>
  <c r="A440" i="32"/>
  <c r="Q440" i="32" s="1"/>
  <c r="A189" i="32"/>
  <c r="Q189" i="32" s="1"/>
  <c r="A378" i="32"/>
  <c r="Q378" i="32" s="1"/>
  <c r="A377" i="32"/>
  <c r="Q377" i="32" s="1"/>
  <c r="A376" i="32"/>
  <c r="Q376" i="32" s="1"/>
  <c r="A480" i="32"/>
  <c r="Q480" i="32" s="1"/>
  <c r="A481" i="32"/>
  <c r="Q481" i="32" s="1"/>
  <c r="A298" i="32"/>
  <c r="Q298" i="32" s="1"/>
  <c r="A297" i="32"/>
  <c r="Q297" i="32" s="1"/>
  <c r="A296" i="32"/>
  <c r="Q296" i="32" s="1"/>
  <c r="A569" i="32"/>
  <c r="A568" i="32"/>
  <c r="A624" i="32"/>
  <c r="K8" i="23" l="1"/>
  <c r="K11" i="23" s="1"/>
  <c r="J17" i="32"/>
  <c r="I8" i="23"/>
  <c r="I11" i="23" s="1"/>
  <c r="J6" i="32"/>
  <c r="L17" i="32"/>
  <c r="L8" i="23"/>
  <c r="L11" i="23" s="1"/>
  <c r="M10" i="32"/>
  <c r="F10" i="32"/>
  <c r="F17" i="32"/>
  <c r="L10" i="32"/>
  <c r="D6" i="32"/>
  <c r="D10" i="32" s="1"/>
  <c r="E6" i="32"/>
  <c r="M17" i="32"/>
  <c r="I17" i="32"/>
  <c r="O16" i="32"/>
  <c r="H8" i="23"/>
  <c r="H11" i="23" s="1"/>
  <c r="I8" i="32"/>
  <c r="I10" i="32" s="1"/>
  <c r="D7" i="32"/>
  <c r="O7" i="32" s="1"/>
  <c r="O14" i="32"/>
  <c r="E8" i="32"/>
  <c r="O15" i="32"/>
  <c r="E17" i="32"/>
  <c r="A205" i="32"/>
  <c r="Q205" i="32" s="1"/>
  <c r="Q203" i="32"/>
  <c r="A204" i="32"/>
  <c r="Q204" i="32" s="1"/>
  <c r="A206" i="32"/>
  <c r="Q206" i="32" s="1"/>
  <c r="A591" i="32"/>
  <c r="A593" i="32"/>
  <c r="A592" i="32"/>
  <c r="Q175" i="32"/>
  <c r="A176" i="32"/>
  <c r="Q176" i="32" s="1"/>
  <c r="A178" i="32"/>
  <c r="Q178" i="32" s="1"/>
  <c r="A177" i="32"/>
  <c r="Q177" i="32" s="1"/>
  <c r="N24" i="23"/>
  <c r="D3" i="45"/>
  <c r="W5" i="45" s="1"/>
  <c r="D11" i="23"/>
  <c r="D26" i="23" s="1"/>
  <c r="E5" i="23" s="1"/>
  <c r="E26" i="23" s="1"/>
  <c r="F5" i="23" s="1"/>
  <c r="F26" i="23" s="1"/>
  <c r="G5" i="23" s="1"/>
  <c r="G26" i="23" s="1"/>
  <c r="H5" i="23" s="1"/>
  <c r="H6" i="32"/>
  <c r="H17" i="32"/>
  <c r="J11" i="23"/>
  <c r="N6" i="32"/>
  <c r="N10" i="32" s="1"/>
  <c r="N17" i="32"/>
  <c r="O24" i="32"/>
  <c r="O13" i="32"/>
  <c r="Q259" i="32"/>
  <c r="Q47" i="32"/>
  <c r="A49" i="32"/>
  <c r="Q49" i="32" s="1"/>
  <c r="Q103" i="32"/>
  <c r="A104" i="32"/>
  <c r="Q104" i="32" s="1"/>
  <c r="A577" i="32"/>
  <c r="A575" i="32"/>
  <c r="A576" i="32"/>
  <c r="G17" i="32"/>
  <c r="G9" i="32"/>
  <c r="G10" i="32" s="1"/>
  <c r="A288" i="32"/>
  <c r="Q288" i="32" s="1"/>
  <c r="Q287" i="32"/>
  <c r="A290" i="32"/>
  <c r="Q290" i="32" s="1"/>
  <c r="A625" i="32"/>
  <c r="A623" i="32"/>
  <c r="D17" i="32"/>
  <c r="A364" i="32"/>
  <c r="Q364" i="32" s="1"/>
  <c r="A366" i="32"/>
  <c r="Q366" i="32" s="1"/>
  <c r="K17" i="32"/>
  <c r="H34" i="32"/>
  <c r="H3" i="45" s="1"/>
  <c r="H26" i="32"/>
  <c r="A607" i="32"/>
  <c r="A608" i="32"/>
  <c r="K6" i="32"/>
  <c r="K10" i="32" s="1"/>
  <c r="A105" i="32"/>
  <c r="Q105" i="32" s="1"/>
  <c r="J10" i="32"/>
  <c r="A414" i="32"/>
  <c r="Q414" i="32" s="1"/>
  <c r="Q411" i="32"/>
  <c r="E10" i="32" l="1"/>
  <c r="N8" i="23"/>
  <c r="N11" i="23" s="1"/>
  <c r="N26" i="23" s="1"/>
  <c r="O8" i="32"/>
  <c r="H26" i="23"/>
  <c r="I5" i="23" s="1"/>
  <c r="I26" i="23" s="1"/>
  <c r="J5" i="23" s="1"/>
  <c r="J26" i="23" s="1"/>
  <c r="K5" i="23" s="1"/>
  <c r="K26" i="23" s="1"/>
  <c r="L5" i="23" s="1"/>
  <c r="L26" i="23" s="1"/>
  <c r="M5" i="23" s="1"/>
  <c r="M26" i="23" s="1"/>
  <c r="O9" i="32"/>
  <c r="O17" i="32"/>
  <c r="D4" i="9"/>
  <c r="H10" i="32"/>
  <c r="O10" i="32" s="1"/>
  <c r="O6" i="32"/>
  <c r="G453" i="45"/>
  <c r="G449" i="45"/>
  <c r="F183" i="45"/>
  <c r="F179" i="45"/>
  <c r="O280" i="45"/>
  <c r="D280" i="45"/>
  <c r="O251" i="45"/>
  <c r="D251" i="45"/>
  <c r="M543" i="45"/>
  <c r="M539" i="45"/>
  <c r="O605" i="45"/>
  <c r="D605" i="45"/>
  <c r="M633" i="45"/>
  <c r="M629" i="45"/>
  <c r="O50" i="45"/>
  <c r="D50" i="45"/>
  <c r="D31" i="46"/>
  <c r="G31" i="46"/>
  <c r="N453" i="45"/>
  <c r="N449" i="45"/>
  <c r="O360" i="45"/>
  <c r="D360" i="45"/>
  <c r="O246" i="45"/>
  <c r="D246" i="45"/>
  <c r="F593" i="45"/>
  <c r="F589" i="45"/>
  <c r="L648" i="45"/>
  <c r="L644" i="45"/>
  <c r="I18" i="45"/>
  <c r="I14" i="45"/>
  <c r="O180" i="45"/>
  <c r="D180" i="45"/>
  <c r="G253" i="45"/>
  <c r="G249" i="45"/>
  <c r="L418" i="45"/>
  <c r="L414" i="45"/>
  <c r="G323" i="45"/>
  <c r="G319" i="45"/>
  <c r="E593" i="45"/>
  <c r="E589" i="45"/>
  <c r="N183" i="45"/>
  <c r="N179" i="45"/>
  <c r="E323" i="45"/>
  <c r="E319" i="45"/>
  <c r="O106" i="45"/>
  <c r="D106" i="45"/>
  <c r="D73" i="45"/>
  <c r="O123" i="45"/>
  <c r="O119" i="45"/>
  <c r="O540" i="45"/>
  <c r="D540" i="45"/>
  <c r="O153" i="45"/>
  <c r="O149" i="45"/>
  <c r="O463" i="45"/>
  <c r="O459" i="45"/>
  <c r="K493" i="45"/>
  <c r="K489" i="45"/>
  <c r="D37" i="46"/>
  <c r="G37" i="46"/>
  <c r="O75" i="45"/>
  <c r="D75" i="45"/>
  <c r="M103" i="45"/>
  <c r="M99" i="45"/>
  <c r="D398" i="45"/>
  <c r="M208" i="45"/>
  <c r="M204" i="45"/>
  <c r="J318" i="45"/>
  <c r="J314" i="45"/>
  <c r="G603" i="45"/>
  <c r="G599" i="45"/>
  <c r="H558" i="45"/>
  <c r="H554" i="45"/>
  <c r="O485" i="45"/>
  <c r="D485" i="45"/>
  <c r="G198" i="45"/>
  <c r="G194" i="45"/>
  <c r="D148" i="45"/>
  <c r="H503" i="45"/>
  <c r="H499" i="45"/>
  <c r="O641" i="45"/>
  <c r="D641" i="45"/>
  <c r="J223" i="45"/>
  <c r="J219" i="45"/>
  <c r="O651" i="45"/>
  <c r="D651" i="45"/>
  <c r="G648" i="45"/>
  <c r="G644" i="45"/>
  <c r="L33" i="45"/>
  <c r="L29" i="45"/>
  <c r="F353" i="45"/>
  <c r="F349" i="45"/>
  <c r="I88" i="45"/>
  <c r="I84" i="45"/>
  <c r="L183" i="45"/>
  <c r="L179" i="45"/>
  <c r="K528" i="45"/>
  <c r="K524" i="45"/>
  <c r="E13" i="45"/>
  <c r="E9" i="45"/>
  <c r="H38" i="45"/>
  <c r="H34" i="45"/>
  <c r="G248" i="45"/>
  <c r="G244" i="45"/>
  <c r="D29" i="46"/>
  <c r="G29" i="46"/>
  <c r="O337" i="45"/>
  <c r="D337" i="45"/>
  <c r="N553" i="45"/>
  <c r="N549" i="45"/>
  <c r="F18" i="45"/>
  <c r="F14" i="45"/>
  <c r="J368" i="45"/>
  <c r="J364" i="45"/>
  <c r="O255" i="45"/>
  <c r="D255" i="45"/>
  <c r="M48" i="45"/>
  <c r="M44" i="45"/>
  <c r="E568" i="45"/>
  <c r="E564" i="45"/>
  <c r="K208" i="45"/>
  <c r="K204" i="45"/>
  <c r="O160" i="45"/>
  <c r="D160" i="45"/>
  <c r="E248" i="45"/>
  <c r="E244" i="45"/>
  <c r="F153" i="45"/>
  <c r="F149" i="45"/>
  <c r="D69" i="45"/>
  <c r="O69" i="45"/>
  <c r="O73" i="45"/>
  <c r="G173" i="45"/>
  <c r="G169" i="45"/>
  <c r="D144" i="45"/>
  <c r="O144" i="45"/>
  <c r="O148" i="45"/>
  <c r="L48" i="45"/>
  <c r="L44" i="45"/>
  <c r="H158" i="45"/>
  <c r="H154" i="45"/>
  <c r="O208" i="45"/>
  <c r="O204" i="45"/>
  <c r="G8" i="45"/>
  <c r="G4" i="45"/>
  <c r="N168" i="45"/>
  <c r="N164" i="45"/>
  <c r="N293" i="45"/>
  <c r="N289" i="45"/>
  <c r="O283" i="45"/>
  <c r="O279" i="45"/>
  <c r="K73" i="45"/>
  <c r="K69" i="45"/>
  <c r="O261" i="45"/>
  <c r="D261" i="45"/>
  <c r="O333" i="45"/>
  <c r="O329" i="45"/>
  <c r="F333" i="45"/>
  <c r="F329" i="45"/>
  <c r="D329" i="45"/>
  <c r="D333" i="45"/>
  <c r="I133" i="45"/>
  <c r="I129" i="45"/>
  <c r="E183" i="45"/>
  <c r="E179" i="45"/>
  <c r="O308" i="45"/>
  <c r="O304" i="45"/>
  <c r="O307" i="45"/>
  <c r="D307" i="45"/>
  <c r="D394" i="45"/>
  <c r="O394" i="45"/>
  <c r="O398" i="45"/>
  <c r="O48" i="45"/>
  <c r="O44" i="45"/>
  <c r="O260" i="45"/>
  <c r="D260" i="45"/>
  <c r="O243" i="45"/>
  <c r="O239" i="45"/>
  <c r="O348" i="45"/>
  <c r="O344" i="45"/>
  <c r="G553" i="45"/>
  <c r="G549" i="45"/>
  <c r="O36" i="45"/>
  <c r="D36" i="45"/>
  <c r="O32" i="45"/>
  <c r="D32" i="45"/>
  <c r="E103" i="45"/>
  <c r="E99" i="45"/>
  <c r="J508" i="45"/>
  <c r="J504" i="45"/>
  <c r="N198" i="45"/>
  <c r="N194" i="45"/>
  <c r="L438" i="45"/>
  <c r="L434" i="45"/>
  <c r="G628" i="45"/>
  <c r="G624" i="45"/>
  <c r="I28" i="45"/>
  <c r="I24" i="45"/>
  <c r="O258" i="45"/>
  <c r="O254" i="45"/>
  <c r="O11" i="45"/>
  <c r="D11" i="45"/>
  <c r="O362" i="45"/>
  <c r="D362" i="45"/>
  <c r="H483" i="45"/>
  <c r="H479" i="45"/>
  <c r="N528" i="45"/>
  <c r="N524" i="45"/>
  <c r="O567" i="45"/>
  <c r="D567" i="45"/>
  <c r="O92" i="45"/>
  <c r="D92" i="45"/>
  <c r="F518" i="45"/>
  <c r="F514" i="45"/>
  <c r="F188" i="45"/>
  <c r="F184" i="45"/>
  <c r="H143" i="45"/>
  <c r="H139" i="45"/>
  <c r="K548" i="45"/>
  <c r="K544" i="45"/>
  <c r="F223" i="45"/>
  <c r="F219" i="45"/>
  <c r="G293" i="45"/>
  <c r="G289" i="45"/>
  <c r="I488" i="45"/>
  <c r="I484" i="45"/>
  <c r="O23" i="45"/>
  <c r="O19" i="45"/>
  <c r="O115" i="45"/>
  <c r="D115" i="45"/>
  <c r="K108" i="45"/>
  <c r="K104" i="45"/>
  <c r="L583" i="45"/>
  <c r="L579" i="45"/>
  <c r="L513" i="45"/>
  <c r="L509" i="45"/>
  <c r="M303" i="45"/>
  <c r="M299" i="45"/>
  <c r="E383" i="45"/>
  <c r="E379" i="45"/>
  <c r="N178" i="45"/>
  <c r="N174" i="45"/>
  <c r="J278" i="45"/>
  <c r="J274" i="45"/>
  <c r="G503" i="45"/>
  <c r="G499" i="45"/>
  <c r="I508" i="45"/>
  <c r="I504" i="45"/>
  <c r="O470" i="45"/>
  <c r="D470" i="45"/>
  <c r="O237" i="45"/>
  <c r="D237" i="45"/>
  <c r="O438" i="45"/>
  <c r="O434" i="45"/>
  <c r="L173" i="45"/>
  <c r="L169" i="45"/>
  <c r="O370" i="45"/>
  <c r="D370" i="45"/>
  <c r="H278" i="45"/>
  <c r="H274" i="45"/>
  <c r="E58" i="45"/>
  <c r="E54" i="45"/>
  <c r="L613" i="45"/>
  <c r="L609" i="45"/>
  <c r="D553" i="45"/>
  <c r="N398" i="45"/>
  <c r="N394" i="45"/>
  <c r="M363" i="45"/>
  <c r="M359" i="45"/>
  <c r="O611" i="45"/>
  <c r="D611" i="45"/>
  <c r="J533" i="45"/>
  <c r="J529" i="45"/>
  <c r="N208" i="45"/>
  <c r="N204" i="45"/>
  <c r="M248" i="45"/>
  <c r="M244" i="45"/>
  <c r="N478" i="45"/>
  <c r="N474" i="45"/>
  <c r="J258" i="45"/>
  <c r="J254" i="45"/>
  <c r="F33" i="45"/>
  <c r="F29" i="45"/>
  <c r="J108" i="45"/>
  <c r="J104" i="45"/>
  <c r="O137" i="45"/>
  <c r="D137" i="45"/>
  <c r="I418" i="45"/>
  <c r="I414" i="45"/>
  <c r="I283" i="45"/>
  <c r="I279" i="45"/>
  <c r="J653" i="45"/>
  <c r="J649" i="45"/>
  <c r="L443" i="45"/>
  <c r="L439" i="45"/>
  <c r="E223" i="45"/>
  <c r="E219" i="45"/>
  <c r="O16" i="45"/>
  <c r="D16" i="45"/>
  <c r="O111" i="45"/>
  <c r="D111" i="45"/>
  <c r="O405" i="45"/>
  <c r="D405" i="45"/>
  <c r="E53" i="45"/>
  <c r="E49" i="45"/>
  <c r="I518" i="45"/>
  <c r="I514" i="45"/>
  <c r="D304" i="45"/>
  <c r="D308" i="45"/>
  <c r="M313" i="45"/>
  <c r="M309" i="45"/>
  <c r="O590" i="45"/>
  <c r="D590" i="45"/>
  <c r="H488" i="45"/>
  <c r="H484" i="45"/>
  <c r="K563" i="45"/>
  <c r="K559" i="45"/>
  <c r="G478" i="45"/>
  <c r="G474" i="45"/>
  <c r="D7" i="46"/>
  <c r="G7" i="46"/>
  <c r="F413" i="45"/>
  <c r="F409" i="45"/>
  <c r="D44" i="45"/>
  <c r="D48" i="45"/>
  <c r="L73" i="45"/>
  <c r="L69" i="45"/>
  <c r="O121" i="45"/>
  <c r="D121" i="45"/>
  <c r="H508" i="45"/>
  <c r="H504" i="45"/>
  <c r="H528" i="45"/>
  <c r="H524" i="45"/>
  <c r="L318" i="45"/>
  <c r="L314" i="45"/>
  <c r="E403" i="45"/>
  <c r="E399" i="45"/>
  <c r="J648" i="45"/>
  <c r="J644" i="45"/>
  <c r="H613" i="45"/>
  <c r="H609" i="45"/>
  <c r="H228" i="45"/>
  <c r="H224" i="45"/>
  <c r="E598" i="45"/>
  <c r="E594" i="45"/>
  <c r="M348" i="45"/>
  <c r="M344" i="45"/>
  <c r="H308" i="45"/>
  <c r="H304" i="45"/>
  <c r="D55" i="46"/>
  <c r="G55" i="46"/>
  <c r="N333" i="45"/>
  <c r="N329" i="45"/>
  <c r="M293" i="45"/>
  <c r="M289" i="45"/>
  <c r="N428" i="45"/>
  <c r="N424" i="45"/>
  <c r="D19" i="45"/>
  <c r="D23" i="45"/>
  <c r="K643" i="45"/>
  <c r="K639" i="45"/>
  <c r="O386" i="45"/>
  <c r="D386" i="45"/>
  <c r="K183" i="45"/>
  <c r="K179" i="45"/>
  <c r="M598" i="45"/>
  <c r="M594" i="45"/>
  <c r="M143" i="45"/>
  <c r="M139" i="45"/>
  <c r="N623" i="45"/>
  <c r="N619" i="45"/>
  <c r="F48" i="45"/>
  <c r="F44" i="45"/>
  <c r="M358" i="45"/>
  <c r="M354" i="45"/>
  <c r="J603" i="45"/>
  <c r="J599" i="45"/>
  <c r="D549" i="45"/>
  <c r="O549" i="45"/>
  <c r="O553" i="45"/>
  <c r="G243" i="45"/>
  <c r="G239" i="45"/>
  <c r="E463" i="45"/>
  <c r="E459" i="45"/>
  <c r="J243" i="45"/>
  <c r="J239" i="45"/>
  <c r="K443" i="45"/>
  <c r="K439" i="45"/>
  <c r="N538" i="45"/>
  <c r="N534" i="45"/>
  <c r="F528" i="45"/>
  <c r="F524" i="45"/>
  <c r="O285" i="45"/>
  <c r="D285" i="45"/>
  <c r="F493" i="45"/>
  <c r="F489" i="45"/>
  <c r="L468" i="45"/>
  <c r="L464" i="45"/>
  <c r="K298" i="45"/>
  <c r="K294" i="45"/>
  <c r="N533" i="45"/>
  <c r="N529" i="45"/>
  <c r="O145" i="45"/>
  <c r="D145" i="45"/>
  <c r="O316" i="45"/>
  <c r="D316" i="45"/>
  <c r="F578" i="45"/>
  <c r="F574" i="45"/>
  <c r="K88" i="45"/>
  <c r="K84" i="45"/>
  <c r="D239" i="45"/>
  <c r="D243" i="45"/>
  <c r="O428" i="45"/>
  <c r="O424" i="45"/>
  <c r="O480" i="45"/>
  <c r="D480" i="45"/>
  <c r="H338" i="45"/>
  <c r="H334" i="45"/>
  <c r="O86" i="45"/>
  <c r="D86" i="45"/>
  <c r="I603" i="45"/>
  <c r="I599" i="45"/>
  <c r="H188" i="45"/>
  <c r="H184" i="45"/>
  <c r="O623" i="45"/>
  <c r="O619" i="45"/>
  <c r="N233" i="45"/>
  <c r="N229" i="45"/>
  <c r="L113" i="45"/>
  <c r="L109" i="45"/>
  <c r="L398" i="45"/>
  <c r="L394" i="45"/>
  <c r="O95" i="45"/>
  <c r="D95" i="45"/>
  <c r="G383" i="45"/>
  <c r="G379" i="45"/>
  <c r="H183" i="45"/>
  <c r="H179" i="45"/>
  <c r="O268" i="45"/>
  <c r="O264" i="45"/>
  <c r="F448" i="45"/>
  <c r="F444" i="45"/>
  <c r="M558" i="45"/>
  <c r="M554" i="45"/>
  <c r="N463" i="45"/>
  <c r="N459" i="45"/>
  <c r="K278" i="45"/>
  <c r="K274" i="45"/>
  <c r="J237" i="45"/>
  <c r="N237" i="45"/>
  <c r="H237" i="45"/>
  <c r="F237" i="45"/>
  <c r="K237" i="45"/>
  <c r="M237" i="45"/>
  <c r="I237" i="45"/>
  <c r="L237" i="45"/>
  <c r="E237" i="45"/>
  <c r="P237" i="45"/>
  <c r="Q237" i="45"/>
  <c r="G237" i="45"/>
  <c r="F370" i="45"/>
  <c r="N370" i="45"/>
  <c r="K370" i="45"/>
  <c r="H370" i="45"/>
  <c r="M370" i="45"/>
  <c r="G370" i="45"/>
  <c r="E370" i="45"/>
  <c r="J370" i="45"/>
  <c r="I370" i="45"/>
  <c r="P370" i="45"/>
  <c r="Q370" i="45"/>
  <c r="L370" i="45"/>
  <c r="G121" i="45"/>
  <c r="F121" i="45"/>
  <c r="H121" i="45"/>
  <c r="I121" i="45"/>
  <c r="K121" i="45"/>
  <c r="N121" i="45"/>
  <c r="E121" i="45"/>
  <c r="J121" i="45"/>
  <c r="M121" i="45"/>
  <c r="P121" i="45"/>
  <c r="Q121" i="45"/>
  <c r="L121" i="45"/>
  <c r="N137" i="45"/>
  <c r="M137" i="45"/>
  <c r="K137" i="45"/>
  <c r="F137" i="45"/>
  <c r="J137" i="45"/>
  <c r="E137" i="45"/>
  <c r="I137" i="45"/>
  <c r="G137" i="45"/>
  <c r="H137" i="45"/>
  <c r="P137" i="45"/>
  <c r="Q137" i="45"/>
  <c r="L137" i="45"/>
  <c r="M502" i="45"/>
  <c r="H502" i="45"/>
  <c r="N502" i="45"/>
  <c r="F502" i="45"/>
  <c r="E502" i="45"/>
  <c r="J502" i="45"/>
  <c r="I502" i="45"/>
  <c r="L502" i="45"/>
  <c r="G502" i="45"/>
  <c r="K502" i="45"/>
  <c r="I480" i="45"/>
  <c r="G480" i="45"/>
  <c r="N480" i="45"/>
  <c r="M480" i="45"/>
  <c r="L480" i="45"/>
  <c r="E480" i="45"/>
  <c r="F480" i="45"/>
  <c r="K480" i="45"/>
  <c r="J480" i="45"/>
  <c r="P480" i="45"/>
  <c r="Q480" i="45"/>
  <c r="H480" i="45"/>
  <c r="L255" i="45"/>
  <c r="M255" i="45"/>
  <c r="H255" i="45"/>
  <c r="I255" i="45"/>
  <c r="N255" i="45"/>
  <c r="K255" i="45"/>
  <c r="G255" i="45"/>
  <c r="E255" i="45"/>
  <c r="J255" i="45"/>
  <c r="P255" i="45"/>
  <c r="Q255" i="45"/>
  <c r="F255" i="45"/>
  <c r="M160" i="45"/>
  <c r="G160" i="45"/>
  <c r="I160" i="45"/>
  <c r="F160" i="45"/>
  <c r="L160" i="45"/>
  <c r="H160" i="45"/>
  <c r="K160" i="45"/>
  <c r="J160" i="45"/>
  <c r="E160" i="45"/>
  <c r="P160" i="45"/>
  <c r="Q160" i="45"/>
  <c r="N160" i="45"/>
  <c r="J16" i="45"/>
  <c r="L16" i="45"/>
  <c r="H16" i="45"/>
  <c r="K16" i="45"/>
  <c r="G16" i="45"/>
  <c r="E16" i="45"/>
  <c r="I16" i="45"/>
  <c r="F16" i="45"/>
  <c r="N16" i="45"/>
  <c r="P16" i="45"/>
  <c r="Q16" i="45"/>
  <c r="M16" i="45"/>
  <c r="H86" i="45"/>
  <c r="E86" i="45"/>
  <c r="I86" i="45"/>
  <c r="M86" i="45"/>
  <c r="K86" i="45"/>
  <c r="G86" i="45"/>
  <c r="F86" i="45"/>
  <c r="L86" i="45"/>
  <c r="N86" i="45"/>
  <c r="P86" i="45"/>
  <c r="Q86" i="45"/>
  <c r="J86" i="45"/>
  <c r="M95" i="45"/>
  <c r="H95" i="45"/>
  <c r="I95" i="45"/>
  <c r="G95" i="45"/>
  <c r="J95" i="45"/>
  <c r="F95" i="45"/>
  <c r="L95" i="45"/>
  <c r="K95" i="45"/>
  <c r="E95" i="45"/>
  <c r="P95" i="45"/>
  <c r="Q95" i="45"/>
  <c r="N95" i="45"/>
  <c r="D344" i="45"/>
  <c r="D348" i="45"/>
  <c r="L92" i="45"/>
  <c r="H92" i="45"/>
  <c r="F92" i="45"/>
  <c r="G92" i="45"/>
  <c r="I92" i="45"/>
  <c r="M92" i="45"/>
  <c r="N92" i="45"/>
  <c r="J92" i="45"/>
  <c r="K92" i="45"/>
  <c r="P92" i="45"/>
  <c r="Q92" i="45"/>
  <c r="E92" i="45"/>
  <c r="O597" i="45"/>
  <c r="D597" i="45"/>
  <c r="G485" i="45"/>
  <c r="M485" i="45"/>
  <c r="J485" i="45"/>
  <c r="E485" i="45"/>
  <c r="H485" i="45"/>
  <c r="N485" i="45"/>
  <c r="F485" i="45"/>
  <c r="L485" i="45"/>
  <c r="K485" i="45"/>
  <c r="P485" i="45"/>
  <c r="Q485" i="45"/>
  <c r="I485" i="45"/>
  <c r="E75" i="45"/>
  <c r="G75" i="45"/>
  <c r="N75" i="45"/>
  <c r="M75" i="45"/>
  <c r="L75" i="45"/>
  <c r="K75" i="45"/>
  <c r="I75" i="45"/>
  <c r="H75" i="45"/>
  <c r="F75" i="45"/>
  <c r="P75" i="45"/>
  <c r="Q75" i="45"/>
  <c r="J75" i="45"/>
  <c r="G261" i="45"/>
  <c r="M261" i="45"/>
  <c r="H261" i="45"/>
  <c r="E261" i="45"/>
  <c r="F261" i="45"/>
  <c r="L261" i="45"/>
  <c r="N261" i="45"/>
  <c r="K261" i="45"/>
  <c r="J261" i="45"/>
  <c r="P261" i="45"/>
  <c r="Q261" i="45"/>
  <c r="I261" i="45"/>
  <c r="G378" i="45"/>
  <c r="G374" i="45"/>
  <c r="H307" i="45"/>
  <c r="F307" i="45"/>
  <c r="N307" i="45"/>
  <c r="M307" i="45"/>
  <c r="L307" i="45"/>
  <c r="E307" i="45"/>
  <c r="J307" i="45"/>
  <c r="G307" i="45"/>
  <c r="K307" i="45"/>
  <c r="P307" i="45"/>
  <c r="Q307" i="45"/>
  <c r="I307" i="45"/>
  <c r="L285" i="45"/>
  <c r="G285" i="45"/>
  <c r="J285" i="45"/>
  <c r="H285" i="45"/>
  <c r="I285" i="45"/>
  <c r="F285" i="45"/>
  <c r="M285" i="45"/>
  <c r="E285" i="45"/>
  <c r="N285" i="45"/>
  <c r="P285" i="45"/>
  <c r="Q285" i="45"/>
  <c r="K285" i="45"/>
  <c r="L597" i="45"/>
  <c r="F597" i="45"/>
  <c r="K597" i="45"/>
  <c r="G597" i="45"/>
  <c r="H597" i="45"/>
  <c r="J597" i="45"/>
  <c r="E597" i="45"/>
  <c r="I597" i="45"/>
  <c r="N597" i="45"/>
  <c r="P597" i="45"/>
  <c r="Q597" i="45"/>
  <c r="M597" i="45"/>
  <c r="N641" i="45"/>
  <c r="K641" i="45"/>
  <c r="J641" i="45"/>
  <c r="M641" i="45"/>
  <c r="I641" i="45"/>
  <c r="F641" i="45"/>
  <c r="L641" i="45"/>
  <c r="H641" i="45"/>
  <c r="G641" i="45"/>
  <c r="P641" i="45"/>
  <c r="Q641" i="45"/>
  <c r="E641" i="45"/>
  <c r="E423" i="45"/>
  <c r="E419" i="45"/>
  <c r="O525" i="45"/>
  <c r="D525" i="45"/>
  <c r="M280" i="45"/>
  <c r="L280" i="45"/>
  <c r="F280" i="45"/>
  <c r="J280" i="45"/>
  <c r="H280" i="45"/>
  <c r="N280" i="45"/>
  <c r="I280" i="45"/>
  <c r="K280" i="45"/>
  <c r="E280" i="45"/>
  <c r="P280" i="45"/>
  <c r="Q280" i="45"/>
  <c r="G280" i="45"/>
  <c r="I260" i="45"/>
  <c r="G260" i="45"/>
  <c r="L260" i="45"/>
  <c r="N260" i="45"/>
  <c r="J260" i="45"/>
  <c r="F260" i="45"/>
  <c r="E260" i="45"/>
  <c r="K260" i="45"/>
  <c r="H260" i="45"/>
  <c r="P260" i="45"/>
  <c r="Q260" i="45"/>
  <c r="M260" i="45"/>
  <c r="J50" i="45"/>
  <c r="N50" i="45"/>
  <c r="M50" i="45"/>
  <c r="G50" i="45"/>
  <c r="K50" i="45"/>
  <c r="H50" i="45"/>
  <c r="I50" i="45"/>
  <c r="F50" i="45"/>
  <c r="E50" i="45"/>
  <c r="P50" i="45"/>
  <c r="Q50" i="45"/>
  <c r="L50" i="45"/>
  <c r="G251" i="45"/>
  <c r="E251" i="45"/>
  <c r="L251" i="45"/>
  <c r="F251" i="45"/>
  <c r="H251" i="45"/>
  <c r="K251" i="45"/>
  <c r="J251" i="45"/>
  <c r="M251" i="45"/>
  <c r="I251" i="45"/>
  <c r="P251" i="45"/>
  <c r="Q251" i="45"/>
  <c r="N251" i="45"/>
  <c r="F633" i="45"/>
  <c r="F629" i="45"/>
  <c r="L651" i="45"/>
  <c r="E651" i="45"/>
  <c r="J651" i="45"/>
  <c r="H651" i="45"/>
  <c r="N651" i="45"/>
  <c r="M651" i="45"/>
  <c r="K651" i="45"/>
  <c r="G651" i="45"/>
  <c r="F651" i="45"/>
  <c r="P651" i="45"/>
  <c r="Q651" i="45"/>
  <c r="I651" i="45"/>
  <c r="E145" i="45"/>
  <c r="G145" i="45"/>
  <c r="N145" i="45"/>
  <c r="J145" i="45"/>
  <c r="F145" i="45"/>
  <c r="I145" i="45"/>
  <c r="H145" i="45"/>
  <c r="L145" i="45"/>
  <c r="K145" i="45"/>
  <c r="P145" i="45"/>
  <c r="Q145" i="45"/>
  <c r="M145" i="45"/>
  <c r="D424" i="45"/>
  <c r="D428" i="45"/>
  <c r="N443" i="45"/>
  <c r="N439" i="45"/>
  <c r="J316" i="45"/>
  <c r="E316" i="45"/>
  <c r="L316" i="45"/>
  <c r="F316" i="45"/>
  <c r="G316" i="45"/>
  <c r="N316" i="45"/>
  <c r="I316" i="45"/>
  <c r="M316" i="45"/>
  <c r="H316" i="45"/>
  <c r="P316" i="45"/>
  <c r="Q316" i="45"/>
  <c r="K316" i="45"/>
  <c r="E36" i="45"/>
  <c r="F36" i="45"/>
  <c r="N36" i="45"/>
  <c r="J36" i="45"/>
  <c r="I36" i="45"/>
  <c r="L36" i="45"/>
  <c r="M36" i="45"/>
  <c r="H36" i="45"/>
  <c r="G36" i="45"/>
  <c r="P36" i="45"/>
  <c r="Q36" i="45"/>
  <c r="K36" i="45"/>
  <c r="J611" i="45"/>
  <c r="M611" i="45"/>
  <c r="L611" i="45"/>
  <c r="N611" i="45"/>
  <c r="E611" i="45"/>
  <c r="H611" i="45"/>
  <c r="F611" i="45"/>
  <c r="G611" i="45"/>
  <c r="K611" i="45"/>
  <c r="P611" i="45"/>
  <c r="Q611" i="45"/>
  <c r="I611" i="45"/>
  <c r="F605" i="45"/>
  <c r="N605" i="45"/>
  <c r="J605" i="45"/>
  <c r="G605" i="45"/>
  <c r="L605" i="45"/>
  <c r="E605" i="45"/>
  <c r="I605" i="45"/>
  <c r="K605" i="45"/>
  <c r="H605" i="45"/>
  <c r="P605" i="45"/>
  <c r="Q605" i="45"/>
  <c r="M605" i="45"/>
  <c r="L525" i="45"/>
  <c r="G525" i="45"/>
  <c r="F525" i="45"/>
  <c r="H525" i="45"/>
  <c r="M525" i="45"/>
  <c r="I525" i="45"/>
  <c r="N525" i="45"/>
  <c r="E525" i="45"/>
  <c r="J525" i="45"/>
  <c r="P525" i="45"/>
  <c r="Q525" i="45"/>
  <c r="K525" i="45"/>
  <c r="O491" i="45"/>
  <c r="D491" i="45"/>
  <c r="M32" i="45"/>
  <c r="N32" i="45"/>
  <c r="G32" i="45"/>
  <c r="K32" i="45"/>
  <c r="J32" i="45"/>
  <c r="E32" i="45"/>
  <c r="H32" i="45"/>
  <c r="F32" i="45"/>
  <c r="I32" i="45"/>
  <c r="P32" i="45"/>
  <c r="Q32" i="45"/>
  <c r="L32" i="45"/>
  <c r="O457" i="45"/>
  <c r="D457" i="45"/>
  <c r="F115" i="45"/>
  <c r="H115" i="45"/>
  <c r="L115" i="45"/>
  <c r="M115" i="45"/>
  <c r="I115" i="45"/>
  <c r="N115" i="45"/>
  <c r="K115" i="45"/>
  <c r="G115" i="45"/>
  <c r="E115" i="45"/>
  <c r="P115" i="45"/>
  <c r="Q115" i="45"/>
  <c r="J115" i="45"/>
  <c r="P502" i="45"/>
  <c r="Q502" i="45"/>
  <c r="D502" i="45"/>
  <c r="O502" i="45"/>
  <c r="O226" i="45"/>
  <c r="D226" i="45"/>
  <c r="D434" i="45"/>
  <c r="D438" i="45"/>
  <c r="L491" i="45"/>
  <c r="M491" i="45"/>
  <c r="E491" i="45"/>
  <c r="H491" i="45"/>
  <c r="J491" i="45"/>
  <c r="G491" i="45"/>
  <c r="F491" i="45"/>
  <c r="K491" i="45"/>
  <c r="N491" i="45"/>
  <c r="P491" i="45"/>
  <c r="Q491" i="45"/>
  <c r="I491" i="45"/>
  <c r="D23" i="46"/>
  <c r="G23" i="46"/>
  <c r="L457" i="45"/>
  <c r="H457" i="45"/>
  <c r="N457" i="45"/>
  <c r="F457" i="45"/>
  <c r="I457" i="45"/>
  <c r="G457" i="45"/>
  <c r="J457" i="45"/>
  <c r="K457" i="45"/>
  <c r="E457" i="45"/>
  <c r="P457" i="45"/>
  <c r="Q457" i="45"/>
  <c r="M457" i="45"/>
  <c r="L360" i="45"/>
  <c r="G360" i="45"/>
  <c r="H360" i="45"/>
  <c r="J360" i="45"/>
  <c r="F360" i="45"/>
  <c r="K360" i="45"/>
  <c r="M360" i="45"/>
  <c r="I360" i="45"/>
  <c r="N360" i="45"/>
  <c r="P360" i="45"/>
  <c r="Q360" i="45"/>
  <c r="E360" i="45"/>
  <c r="L246" i="45"/>
  <c r="I246" i="45"/>
  <c r="N246" i="45"/>
  <c r="K246" i="45"/>
  <c r="F246" i="45"/>
  <c r="G246" i="45"/>
  <c r="J246" i="45"/>
  <c r="H246" i="45"/>
  <c r="M246" i="45"/>
  <c r="P246" i="45"/>
  <c r="Q246" i="45"/>
  <c r="E246" i="45"/>
  <c r="D619" i="45"/>
  <c r="D623" i="45"/>
  <c r="N337" i="45"/>
  <c r="K337" i="45"/>
  <c r="L337" i="45"/>
  <c r="J337" i="45"/>
  <c r="F337" i="45"/>
  <c r="H337" i="45"/>
  <c r="G337" i="45"/>
  <c r="M337" i="45"/>
  <c r="E337" i="45"/>
  <c r="P337" i="45"/>
  <c r="Q337" i="45"/>
  <c r="I337" i="45"/>
  <c r="M180" i="45"/>
  <c r="K180" i="45"/>
  <c r="H180" i="45"/>
  <c r="G180" i="45"/>
  <c r="J180" i="45"/>
  <c r="L180" i="45"/>
  <c r="N180" i="45"/>
  <c r="F180" i="45"/>
  <c r="I180" i="45"/>
  <c r="P180" i="45"/>
  <c r="Q180" i="45"/>
  <c r="E180" i="45"/>
  <c r="E226" i="45"/>
  <c r="I226" i="45"/>
  <c r="G226" i="45"/>
  <c r="M226" i="45"/>
  <c r="H226" i="45"/>
  <c r="J226" i="45"/>
  <c r="F226" i="45"/>
  <c r="L226" i="45"/>
  <c r="N226" i="45"/>
  <c r="P226" i="45"/>
  <c r="Q226" i="45"/>
  <c r="K226" i="45"/>
  <c r="K383" i="45"/>
  <c r="K379" i="45"/>
  <c r="L298" i="45"/>
  <c r="L294" i="45"/>
  <c r="D254" i="45"/>
  <c r="D258" i="45"/>
  <c r="G386" i="45"/>
  <c r="E386" i="45"/>
  <c r="L386" i="45"/>
  <c r="J386" i="45"/>
  <c r="I386" i="45"/>
  <c r="H386" i="45"/>
  <c r="N386" i="45"/>
  <c r="F386" i="45"/>
  <c r="M386" i="45"/>
  <c r="P386" i="45"/>
  <c r="Q386" i="45"/>
  <c r="K386" i="45"/>
  <c r="O486" i="45"/>
  <c r="D486" i="45"/>
  <c r="N493" i="45"/>
  <c r="N489" i="45"/>
  <c r="L11" i="45"/>
  <c r="H11" i="45"/>
  <c r="E11" i="45"/>
  <c r="N11" i="45"/>
  <c r="G11" i="45"/>
  <c r="M11" i="45"/>
  <c r="F11" i="45"/>
  <c r="I11" i="45"/>
  <c r="K11" i="45"/>
  <c r="P11" i="45"/>
  <c r="Q11" i="45"/>
  <c r="J11" i="45"/>
  <c r="K405" i="45"/>
  <c r="E405" i="45"/>
  <c r="H405" i="45"/>
  <c r="L405" i="45"/>
  <c r="N405" i="45"/>
  <c r="I405" i="45"/>
  <c r="J405" i="45"/>
  <c r="G405" i="45"/>
  <c r="M405" i="45"/>
  <c r="P405" i="45"/>
  <c r="Q405" i="45"/>
  <c r="F405" i="45"/>
  <c r="D119" i="45"/>
  <c r="D123" i="45"/>
  <c r="M263" i="45"/>
  <c r="M259" i="45"/>
  <c r="K18" i="45"/>
  <c r="K14" i="45"/>
  <c r="I118" i="45"/>
  <c r="I114" i="45"/>
  <c r="F123" i="45"/>
  <c r="F119" i="45"/>
  <c r="D149" i="45"/>
  <c r="D153" i="45"/>
  <c r="D459" i="45"/>
  <c r="D463" i="45"/>
  <c r="O572" i="45"/>
  <c r="D572" i="45"/>
  <c r="H518" i="45"/>
  <c r="H514" i="45"/>
  <c r="O513" i="45"/>
  <c r="O509" i="45"/>
  <c r="I143" i="45"/>
  <c r="I139" i="45"/>
  <c r="G593" i="45"/>
  <c r="G589" i="45"/>
  <c r="M378" i="45"/>
  <c r="M374" i="45"/>
  <c r="L206" i="45"/>
  <c r="I206" i="45"/>
  <c r="F206" i="45"/>
  <c r="N206" i="45"/>
  <c r="M206" i="45"/>
  <c r="K206" i="45"/>
  <c r="E206" i="45"/>
  <c r="H206" i="45"/>
  <c r="J206" i="45"/>
  <c r="G206" i="45"/>
  <c r="D103" i="45"/>
  <c r="M503" i="45"/>
  <c r="M499" i="45"/>
  <c r="F93" i="45"/>
  <c r="F89" i="45"/>
  <c r="J513" i="45"/>
  <c r="J509" i="45"/>
  <c r="H253" i="45"/>
  <c r="H249" i="45"/>
  <c r="O116" i="45"/>
  <c r="D116" i="45"/>
  <c r="E438" i="45"/>
  <c r="E434" i="45"/>
  <c r="H298" i="45"/>
  <c r="H294" i="45"/>
  <c r="E178" i="45"/>
  <c r="E174" i="45"/>
  <c r="M613" i="45"/>
  <c r="M609" i="45"/>
  <c r="J412" i="45"/>
  <c r="I412" i="45"/>
  <c r="E412" i="45"/>
  <c r="L412" i="45"/>
  <c r="N412" i="45"/>
  <c r="G412" i="45"/>
  <c r="H412" i="45"/>
  <c r="F412" i="45"/>
  <c r="K412" i="45"/>
  <c r="M412" i="45"/>
  <c r="F68" i="45"/>
  <c r="F64" i="45"/>
  <c r="O552" i="45"/>
  <c r="D552" i="45"/>
  <c r="D279" i="45"/>
  <c r="D283" i="45"/>
  <c r="J283" i="45"/>
  <c r="J279" i="45"/>
  <c r="O162" i="45"/>
  <c r="D162" i="45"/>
  <c r="D328" i="45"/>
  <c r="M118" i="45"/>
  <c r="M114" i="45"/>
  <c r="O27" i="45"/>
  <c r="D27" i="45"/>
  <c r="G318" i="45"/>
  <c r="G314" i="45"/>
  <c r="L193" i="45"/>
  <c r="L189" i="45"/>
  <c r="N593" i="45"/>
  <c r="N589" i="45"/>
  <c r="F318" i="45"/>
  <c r="F314" i="45"/>
  <c r="J443" i="45"/>
  <c r="J439" i="45"/>
  <c r="K253" i="45"/>
  <c r="K249" i="45"/>
  <c r="G258" i="45"/>
  <c r="G254" i="45"/>
  <c r="J438" i="45"/>
  <c r="J434" i="45"/>
  <c r="J193" i="45"/>
  <c r="J189" i="45"/>
  <c r="E338" i="45"/>
  <c r="E334" i="45"/>
  <c r="L543" i="45"/>
  <c r="L539" i="45"/>
  <c r="O110" i="45"/>
  <c r="D110" i="45"/>
  <c r="O437" i="45"/>
  <c r="D437" i="45"/>
  <c r="O477" i="45"/>
  <c r="D477" i="45"/>
  <c r="O603" i="45"/>
  <c r="O599" i="45"/>
  <c r="K438" i="45"/>
  <c r="K434" i="45"/>
  <c r="L283" i="45"/>
  <c r="L279" i="45"/>
  <c r="O627" i="45"/>
  <c r="D627" i="45"/>
  <c r="M58" i="45"/>
  <c r="M54" i="45"/>
  <c r="D85" i="46"/>
  <c r="G85" i="46"/>
  <c r="N223" i="45"/>
  <c r="N219" i="45"/>
  <c r="O302" i="45"/>
  <c r="D302" i="45"/>
  <c r="M93" i="45"/>
  <c r="M89" i="45"/>
  <c r="O616" i="45"/>
  <c r="D616" i="45"/>
  <c r="O63" i="45"/>
  <c r="O59" i="45"/>
  <c r="J473" i="45"/>
  <c r="J469" i="45"/>
  <c r="J133" i="45"/>
  <c r="J129" i="45"/>
  <c r="N548" i="45"/>
  <c r="N544" i="45"/>
  <c r="N123" i="45"/>
  <c r="N119" i="45"/>
  <c r="L333" i="45"/>
  <c r="L329" i="45"/>
  <c r="J153" i="45"/>
  <c r="J149" i="45"/>
  <c r="E433" i="45"/>
  <c r="E429" i="45"/>
  <c r="N358" i="45"/>
  <c r="N354" i="45"/>
  <c r="J23" i="45"/>
  <c r="J19" i="45"/>
  <c r="D9" i="46"/>
  <c r="G9" i="46"/>
  <c r="M318" i="45"/>
  <c r="M314" i="45"/>
  <c r="O107" i="45"/>
  <c r="D107" i="45"/>
  <c r="N298" i="45"/>
  <c r="N294" i="45"/>
  <c r="G638" i="45"/>
  <c r="G634" i="45"/>
  <c r="F418" i="45"/>
  <c r="F414" i="45"/>
  <c r="D71" i="46"/>
  <c r="G71" i="46"/>
  <c r="M288" i="45"/>
  <c r="M284" i="45"/>
  <c r="I443" i="45"/>
  <c r="I439" i="45"/>
  <c r="K488" i="45"/>
  <c r="K484" i="45"/>
  <c r="N243" i="45"/>
  <c r="N239" i="45"/>
  <c r="P206" i="45"/>
  <c r="Q206" i="45"/>
  <c r="D206" i="45"/>
  <c r="O206" i="45"/>
  <c r="E118" i="45"/>
  <c r="E114" i="45"/>
  <c r="E243" i="45"/>
  <c r="E239" i="45"/>
  <c r="H383" i="45"/>
  <c r="H379" i="45"/>
  <c r="G278" i="45"/>
  <c r="G274" i="45"/>
  <c r="K295" i="45"/>
  <c r="N295" i="45"/>
  <c r="H295" i="45"/>
  <c r="M295" i="45"/>
  <c r="J295" i="45"/>
  <c r="L295" i="45"/>
  <c r="E295" i="45"/>
  <c r="F295" i="45"/>
  <c r="G295" i="45"/>
  <c r="I295" i="45"/>
  <c r="J493" i="45"/>
  <c r="J489" i="45"/>
  <c r="O262" i="45"/>
  <c r="D262" i="45"/>
  <c r="O490" i="45"/>
  <c r="D490" i="45"/>
  <c r="E628" i="45"/>
  <c r="E624" i="45"/>
  <c r="O342" i="45"/>
  <c r="D342" i="45"/>
  <c r="I388" i="45"/>
  <c r="I384" i="45"/>
  <c r="P412" i="45"/>
  <c r="Q412" i="45"/>
  <c r="D412" i="45"/>
  <c r="O412" i="45"/>
  <c r="H103" i="45"/>
  <c r="H99" i="45"/>
  <c r="O377" i="45"/>
  <c r="D377" i="45"/>
  <c r="G413" i="45"/>
  <c r="G409" i="45"/>
  <c r="D324" i="45"/>
  <c r="O324" i="45"/>
  <c r="O328" i="45"/>
  <c r="E193" i="45"/>
  <c r="E189" i="45"/>
  <c r="D563" i="45"/>
  <c r="O68" i="45"/>
  <c r="O64" i="45"/>
  <c r="H423" i="45"/>
  <c r="H419" i="45"/>
  <c r="D138" i="45"/>
  <c r="O506" i="45"/>
  <c r="D506" i="45"/>
  <c r="L593" i="45"/>
  <c r="L589" i="45"/>
  <c r="G508" i="45"/>
  <c r="G504" i="45"/>
  <c r="N228" i="45"/>
  <c r="N224" i="45"/>
  <c r="K103" i="45"/>
  <c r="K99" i="45"/>
  <c r="H413" i="45"/>
  <c r="H409" i="45"/>
  <c r="F43" i="45"/>
  <c r="F39" i="45"/>
  <c r="L313" i="45"/>
  <c r="L309" i="45"/>
  <c r="M73" i="45"/>
  <c r="M69" i="45"/>
  <c r="G83" i="45"/>
  <c r="G79" i="45"/>
  <c r="K453" i="45"/>
  <c r="K449" i="45"/>
  <c r="G473" i="45"/>
  <c r="G469" i="45"/>
  <c r="L223" i="45"/>
  <c r="L219" i="45"/>
  <c r="M223" i="45"/>
  <c r="M219" i="45"/>
  <c r="E348" i="45"/>
  <c r="E344" i="45"/>
  <c r="J78" i="45"/>
  <c r="J74" i="45"/>
  <c r="J393" i="45"/>
  <c r="J389" i="45"/>
  <c r="F403" i="45"/>
  <c r="F399" i="45"/>
  <c r="N568" i="45"/>
  <c r="N564" i="45"/>
  <c r="I533" i="45"/>
  <c r="I529" i="45"/>
  <c r="J323" i="45"/>
  <c r="J319" i="45"/>
  <c r="D388" i="45"/>
  <c r="J288" i="45"/>
  <c r="J284" i="45"/>
  <c r="O171" i="45"/>
  <c r="D171" i="45"/>
  <c r="J253" i="45"/>
  <c r="J249" i="45"/>
  <c r="L448" i="45"/>
  <c r="L444" i="45"/>
  <c r="E228" i="45"/>
  <c r="E224" i="45"/>
  <c r="N283" i="45"/>
  <c r="N279" i="45"/>
  <c r="N213" i="45"/>
  <c r="N209" i="45"/>
  <c r="E453" i="45"/>
  <c r="E449" i="45"/>
  <c r="F428" i="45"/>
  <c r="F424" i="45"/>
  <c r="N68" i="45"/>
  <c r="N64" i="45"/>
  <c r="O503" i="45"/>
  <c r="O499" i="45"/>
  <c r="O276" i="45"/>
  <c r="D276" i="45"/>
  <c r="L268" i="45"/>
  <c r="L264" i="45"/>
  <c r="N113" i="45"/>
  <c r="N109" i="45"/>
  <c r="D578" i="45"/>
  <c r="O367" i="45"/>
  <c r="D367" i="45"/>
  <c r="O562" i="45"/>
  <c r="D562" i="45"/>
  <c r="O185" i="45"/>
  <c r="D185" i="45"/>
  <c r="D134" i="45"/>
  <c r="O134" i="45"/>
  <c r="O138" i="45"/>
  <c r="O465" i="45"/>
  <c r="D465" i="45"/>
  <c r="O78" i="45"/>
  <c r="O74" i="45"/>
  <c r="O150" i="45"/>
  <c r="D150" i="45"/>
  <c r="J228" i="45"/>
  <c r="J224" i="45"/>
  <c r="E213" i="45"/>
  <c r="E209" i="45"/>
  <c r="I643" i="45"/>
  <c r="I639" i="45"/>
  <c r="F103" i="45"/>
  <c r="F99" i="45"/>
  <c r="G95" i="46"/>
  <c r="D95" i="46"/>
  <c r="I108" i="45"/>
  <c r="I104" i="45"/>
  <c r="O511" i="45"/>
  <c r="D511" i="45"/>
  <c r="H623" i="45"/>
  <c r="H619" i="45"/>
  <c r="K223" i="45"/>
  <c r="K219" i="45"/>
  <c r="K293" i="45"/>
  <c r="K289" i="45"/>
  <c r="G523" i="45"/>
  <c r="G519" i="45"/>
  <c r="E488" i="45"/>
  <c r="E484" i="45"/>
  <c r="N488" i="45"/>
  <c r="N484" i="45"/>
  <c r="G188" i="45"/>
  <c r="G184" i="45"/>
  <c r="M608" i="45"/>
  <c r="M604" i="45"/>
  <c r="I128" i="45"/>
  <c r="I124" i="45"/>
  <c r="P295" i="45"/>
  <c r="Q295" i="45"/>
  <c r="D295" i="45"/>
  <c r="O295" i="45"/>
  <c r="H343" i="45"/>
  <c r="H339" i="45"/>
  <c r="O408" i="45"/>
  <c r="O404" i="45"/>
  <c r="F368" i="45"/>
  <c r="F364" i="45"/>
  <c r="I433" i="45"/>
  <c r="I429" i="45"/>
  <c r="J83" i="45"/>
  <c r="J79" i="45"/>
  <c r="O343" i="45"/>
  <c r="O339" i="45"/>
  <c r="O131" i="45"/>
  <c r="D131" i="45"/>
  <c r="I163" i="45"/>
  <c r="I159" i="45"/>
  <c r="E638" i="45"/>
  <c r="E634" i="45"/>
  <c r="I278" i="45"/>
  <c r="I274" i="45"/>
  <c r="O488" i="45"/>
  <c r="O484" i="45"/>
  <c r="D63" i="46"/>
  <c r="G63" i="46"/>
  <c r="M38" i="45"/>
  <c r="M34" i="45"/>
  <c r="D559" i="45"/>
  <c r="O559" i="45"/>
  <c r="O563" i="45"/>
  <c r="G313" i="45"/>
  <c r="G309" i="45"/>
  <c r="I48" i="45"/>
  <c r="I44" i="45"/>
  <c r="G548" i="45"/>
  <c r="G544" i="45"/>
  <c r="G558" i="45"/>
  <c r="G554" i="45"/>
  <c r="N128" i="45"/>
  <c r="N124" i="45"/>
  <c r="O113" i="45"/>
  <c r="O109" i="45"/>
  <c r="J373" i="45"/>
  <c r="J369" i="45"/>
  <c r="N253" i="45"/>
  <c r="N249" i="45"/>
  <c r="M28" i="45"/>
  <c r="M24" i="45"/>
  <c r="H108" i="45"/>
  <c r="H104" i="45"/>
  <c r="G393" i="45"/>
  <c r="G389" i="45"/>
  <c r="N338" i="45"/>
  <c r="N334" i="45"/>
  <c r="O455" i="45"/>
  <c r="D455" i="45"/>
  <c r="O415" i="45"/>
  <c r="D415" i="45"/>
  <c r="O410" i="45"/>
  <c r="D410" i="45"/>
  <c r="H403" i="45"/>
  <c r="H399" i="45"/>
  <c r="O33" i="45"/>
  <c r="O29" i="45"/>
  <c r="O286" i="45"/>
  <c r="D286" i="45"/>
  <c r="E583" i="45"/>
  <c r="E579" i="45"/>
  <c r="O341" i="45"/>
  <c r="D341" i="45"/>
  <c r="O22" i="45"/>
  <c r="D22" i="45"/>
  <c r="D64" i="45"/>
  <c r="D68" i="45"/>
  <c r="O220" i="45"/>
  <c r="D220" i="45"/>
  <c r="D384" i="45"/>
  <c r="O384" i="45"/>
  <c r="O388" i="45"/>
  <c r="H618" i="45"/>
  <c r="H614" i="45"/>
  <c r="O462" i="45"/>
  <c r="D462" i="45"/>
  <c r="O37" i="45"/>
  <c r="D37" i="45"/>
  <c r="L203" i="45"/>
  <c r="L199" i="45"/>
  <c r="O288" i="45"/>
  <c r="O284" i="45"/>
  <c r="O81" i="45"/>
  <c r="D81" i="45"/>
  <c r="G138" i="45"/>
  <c r="G134" i="45"/>
  <c r="H313" i="45"/>
  <c r="H309" i="45"/>
  <c r="H363" i="45"/>
  <c r="H359" i="45"/>
  <c r="K403" i="45"/>
  <c r="K399" i="45"/>
  <c r="D574" i="45"/>
  <c r="O574" i="45"/>
  <c r="O578" i="45"/>
  <c r="K503" i="45"/>
  <c r="K499" i="45"/>
  <c r="F158" i="45"/>
  <c r="F154" i="45"/>
  <c r="G218" i="45"/>
  <c r="G214" i="45"/>
  <c r="J573" i="45"/>
  <c r="J569" i="45"/>
  <c r="L198" i="45"/>
  <c r="L194" i="45"/>
  <c r="N108" i="45"/>
  <c r="N104" i="45"/>
  <c r="E573" i="45"/>
  <c r="E569" i="45"/>
  <c r="J273" i="45"/>
  <c r="J269" i="45"/>
  <c r="N143" i="45"/>
  <c r="N139" i="45"/>
  <c r="I253" i="45"/>
  <c r="I249" i="45"/>
  <c r="H498" i="45"/>
  <c r="H494" i="45"/>
  <c r="G578" i="45"/>
  <c r="G574" i="45"/>
  <c r="M540" i="45"/>
  <c r="H540" i="45"/>
  <c r="F540" i="45"/>
  <c r="N540" i="45"/>
  <c r="J540" i="45"/>
  <c r="L540" i="45"/>
  <c r="E540" i="45"/>
  <c r="I540" i="45"/>
  <c r="K540" i="45"/>
  <c r="P540" i="45"/>
  <c r="Q540" i="45"/>
  <c r="G540" i="45"/>
  <c r="F472" i="45"/>
  <c r="J472" i="45"/>
  <c r="N472" i="45"/>
  <c r="G472" i="45"/>
  <c r="M472" i="45"/>
  <c r="H472" i="45"/>
  <c r="L472" i="45"/>
  <c r="E472" i="45"/>
  <c r="K472" i="45"/>
  <c r="I472" i="45"/>
  <c r="J158" i="45"/>
  <c r="J154" i="45"/>
  <c r="H223" i="45"/>
  <c r="H219" i="45"/>
  <c r="M458" i="45"/>
  <c r="M454" i="45"/>
  <c r="H358" i="45"/>
  <c r="H354" i="45"/>
  <c r="N508" i="45"/>
  <c r="N504" i="45"/>
  <c r="E608" i="45"/>
  <c r="E604" i="45"/>
  <c r="L138" i="45"/>
  <c r="L134" i="45"/>
  <c r="J58" i="45"/>
  <c r="J54" i="45"/>
  <c r="J138" i="45"/>
  <c r="J134" i="45"/>
  <c r="M438" i="45"/>
  <c r="M434" i="45"/>
  <c r="D509" i="45"/>
  <c r="D513" i="45"/>
  <c r="F273" i="45"/>
  <c r="F269" i="45"/>
  <c r="J398" i="45"/>
  <c r="J394" i="45"/>
  <c r="O87" i="45"/>
  <c r="D87" i="45"/>
  <c r="K233" i="45"/>
  <c r="K229" i="45"/>
  <c r="O236" i="45"/>
  <c r="D236" i="45"/>
  <c r="L623" i="45"/>
  <c r="L619" i="45"/>
  <c r="J428" i="45"/>
  <c r="J424" i="45"/>
  <c r="D83" i="45"/>
  <c r="H93" i="45"/>
  <c r="H89" i="45"/>
  <c r="J588" i="45"/>
  <c r="J584" i="45"/>
  <c r="I243" i="45"/>
  <c r="I239" i="45"/>
  <c r="I628" i="45"/>
  <c r="I624" i="45"/>
  <c r="J348" i="45"/>
  <c r="J344" i="45"/>
  <c r="K8" i="45"/>
  <c r="K4" i="45"/>
  <c r="E358" i="45"/>
  <c r="E354" i="45"/>
  <c r="H493" i="45"/>
  <c r="H489" i="45"/>
  <c r="E653" i="45"/>
  <c r="E649" i="45"/>
  <c r="G348" i="45"/>
  <c r="G344" i="45"/>
  <c r="O576" i="45"/>
  <c r="D576" i="45"/>
  <c r="H648" i="45"/>
  <c r="H644" i="45"/>
  <c r="E353" i="45"/>
  <c r="E349" i="45"/>
  <c r="I183" i="45"/>
  <c r="I179" i="45"/>
  <c r="K33" i="45"/>
  <c r="K29" i="45"/>
  <c r="H368" i="45"/>
  <c r="H364" i="45"/>
  <c r="E393" i="45"/>
  <c r="E389" i="45"/>
  <c r="M158" i="45"/>
  <c r="M154" i="45"/>
  <c r="I493" i="45"/>
  <c r="I489" i="45"/>
  <c r="F293" i="45"/>
  <c r="F289" i="45"/>
  <c r="M553" i="45"/>
  <c r="M549" i="45"/>
  <c r="J163" i="45"/>
  <c r="J159" i="45"/>
  <c r="O347" i="45"/>
  <c r="D347" i="45"/>
  <c r="K538" i="45"/>
  <c r="K534" i="45"/>
  <c r="N563" i="45"/>
  <c r="N559" i="45"/>
  <c r="H473" i="45"/>
  <c r="H469" i="45"/>
  <c r="G13" i="45"/>
  <c r="G9" i="45"/>
  <c r="L78" i="45"/>
  <c r="L74" i="45"/>
  <c r="N353" i="45"/>
  <c r="N349" i="45"/>
  <c r="J73" i="45"/>
  <c r="J69" i="45"/>
  <c r="O632" i="45"/>
  <c r="D632" i="45"/>
  <c r="N483" i="45"/>
  <c r="N479" i="45"/>
  <c r="G18" i="45"/>
  <c r="G14" i="45"/>
  <c r="K43" i="45"/>
  <c r="K39" i="45"/>
  <c r="M13" i="45"/>
  <c r="M9" i="45"/>
  <c r="K373" i="45"/>
  <c r="K369" i="45"/>
  <c r="D238" i="45"/>
  <c r="I13" i="45"/>
  <c r="I9" i="45"/>
  <c r="D128" i="45"/>
  <c r="O501" i="45"/>
  <c r="D501" i="45"/>
  <c r="O151" i="45"/>
  <c r="D151" i="45"/>
  <c r="D74" i="45"/>
  <c r="D78" i="45"/>
  <c r="F343" i="45"/>
  <c r="F339" i="45"/>
  <c r="O492" i="45"/>
  <c r="D492" i="45"/>
  <c r="G158" i="45"/>
  <c r="G154" i="45"/>
  <c r="I188" i="45"/>
  <c r="I184" i="45"/>
  <c r="F63" i="45"/>
  <c r="F59" i="45"/>
  <c r="D568" i="45"/>
  <c r="M473" i="45"/>
  <c r="M469" i="45"/>
  <c r="I178" i="45"/>
  <c r="I174" i="45"/>
  <c r="O433" i="45"/>
  <c r="O429" i="45"/>
  <c r="K238" i="45"/>
  <c r="K234" i="45"/>
  <c r="N83" i="45"/>
  <c r="N79" i="45"/>
  <c r="M508" i="45"/>
  <c r="M504" i="45"/>
  <c r="D13" i="45"/>
  <c r="N18" i="45"/>
  <c r="N14" i="45"/>
  <c r="J13" i="45"/>
  <c r="J9" i="45"/>
  <c r="L38" i="45"/>
  <c r="L34" i="45"/>
  <c r="I523" i="45"/>
  <c r="I519" i="45"/>
  <c r="D79" i="45"/>
  <c r="O79" i="45"/>
  <c r="O83" i="45"/>
  <c r="H543" i="45"/>
  <c r="H539" i="45"/>
  <c r="I648" i="45"/>
  <c r="I644" i="45"/>
  <c r="N303" i="45"/>
  <c r="N299" i="45"/>
  <c r="I218" i="45"/>
  <c r="I214" i="45"/>
  <c r="M388" i="45"/>
  <c r="M384" i="45"/>
  <c r="K473" i="45"/>
  <c r="K469" i="45"/>
  <c r="J28" i="45"/>
  <c r="J24" i="45"/>
  <c r="K483" i="45"/>
  <c r="K479" i="45"/>
  <c r="K328" i="45"/>
  <c r="K324" i="45"/>
  <c r="E293" i="45"/>
  <c r="E289" i="45"/>
  <c r="G153" i="45"/>
  <c r="G149" i="45"/>
  <c r="O301" i="45"/>
  <c r="D301" i="45"/>
  <c r="O366" i="45"/>
  <c r="D366" i="45"/>
  <c r="O355" i="45"/>
  <c r="D355" i="45"/>
  <c r="D533" i="45"/>
  <c r="D29" i="45"/>
  <c r="D33" i="45"/>
  <c r="E168" i="45"/>
  <c r="E164" i="45"/>
  <c r="K568" i="45"/>
  <c r="K564" i="45"/>
  <c r="F463" i="45"/>
  <c r="F459" i="45"/>
  <c r="I548" i="45"/>
  <c r="I544" i="45"/>
  <c r="K468" i="45"/>
  <c r="K464" i="45"/>
  <c r="L348" i="45"/>
  <c r="L344" i="45"/>
  <c r="M648" i="45"/>
  <c r="M644" i="45"/>
  <c r="O321" i="45"/>
  <c r="D321" i="45"/>
  <c r="N363" i="45"/>
  <c r="N359" i="45"/>
  <c r="H18" i="45"/>
  <c r="H14" i="45"/>
  <c r="H193" i="45"/>
  <c r="H189" i="45"/>
  <c r="O615" i="45"/>
  <c r="D615" i="45"/>
  <c r="O573" i="45"/>
  <c r="O569" i="45"/>
  <c r="H43" i="45"/>
  <c r="H39" i="45"/>
  <c r="J388" i="45"/>
  <c r="J384" i="45"/>
  <c r="D529" i="45"/>
  <c r="O529" i="45"/>
  <c r="O533" i="45"/>
  <c r="O8" i="45"/>
  <c r="O4" i="45"/>
  <c r="M83" i="45"/>
  <c r="M79" i="45"/>
  <c r="D234" i="45"/>
  <c r="O234" i="45"/>
  <c r="O238" i="45"/>
  <c r="D109" i="45"/>
  <c r="D113" i="45"/>
  <c r="D124" i="45"/>
  <c r="O124" i="45"/>
  <c r="O128" i="45"/>
  <c r="E543" i="45"/>
  <c r="E539" i="45"/>
  <c r="E73" i="45"/>
  <c r="E69" i="45"/>
  <c r="G428" i="45"/>
  <c r="G424" i="45"/>
  <c r="L303" i="45"/>
  <c r="L299" i="45"/>
  <c r="O30" i="45"/>
  <c r="D30" i="45"/>
  <c r="J598" i="45"/>
  <c r="J594" i="45"/>
  <c r="F193" i="45"/>
  <c r="F189" i="45"/>
  <c r="M338" i="45"/>
  <c r="M334" i="45"/>
  <c r="O593" i="45"/>
  <c r="O589" i="45"/>
  <c r="L83" i="45"/>
  <c r="L79" i="45"/>
  <c r="K138" i="45"/>
  <c r="K134" i="45"/>
  <c r="O395" i="45"/>
  <c r="D395" i="45"/>
  <c r="G343" i="45"/>
  <c r="G339" i="45"/>
  <c r="H138" i="45"/>
  <c r="H134" i="45"/>
  <c r="O592" i="45"/>
  <c r="D592" i="45"/>
  <c r="K263" i="45"/>
  <c r="K259" i="45"/>
  <c r="K613" i="45"/>
  <c r="K609" i="45"/>
  <c r="I633" i="45"/>
  <c r="I629" i="45"/>
  <c r="O265" i="45"/>
  <c r="D265" i="45"/>
  <c r="G368" i="45"/>
  <c r="G364" i="45"/>
  <c r="H211" i="45"/>
  <c r="G211" i="45"/>
  <c r="N211" i="45"/>
  <c r="M211" i="45"/>
  <c r="F211" i="45"/>
  <c r="E211" i="45"/>
  <c r="J211" i="45"/>
  <c r="I211" i="45"/>
  <c r="L211" i="45"/>
  <c r="K211" i="45"/>
  <c r="F143" i="45"/>
  <c r="F139" i="45"/>
  <c r="M203" i="45"/>
  <c r="M199" i="45"/>
  <c r="M583" i="45"/>
  <c r="M579" i="45"/>
  <c r="M618" i="45"/>
  <c r="M614" i="45"/>
  <c r="O580" i="45"/>
  <c r="D580" i="45"/>
  <c r="H48" i="45"/>
  <c r="H44" i="45"/>
  <c r="O176" i="45"/>
  <c r="D176" i="45"/>
  <c r="O183" i="45"/>
  <c r="O179" i="45"/>
  <c r="K398" i="45"/>
  <c r="K394" i="45"/>
  <c r="I598" i="45"/>
  <c r="I594" i="45"/>
  <c r="L128" i="45"/>
  <c r="L124" i="45"/>
  <c r="N153" i="45"/>
  <c r="N149" i="45"/>
  <c r="F8" i="45"/>
  <c r="F4" i="45"/>
  <c r="I23" i="45"/>
  <c r="I19" i="45"/>
  <c r="O112" i="45"/>
  <c r="D112" i="45"/>
  <c r="D589" i="45"/>
  <c r="D593" i="45"/>
  <c r="I303" i="45"/>
  <c r="I299" i="45"/>
  <c r="O281" i="45"/>
  <c r="D281" i="45"/>
  <c r="D66" i="46"/>
  <c r="F66" i="46"/>
  <c r="G66" i="46"/>
  <c r="E66" i="46"/>
  <c r="E23" i="45"/>
  <c r="E19" i="45"/>
  <c r="K258" i="45"/>
  <c r="K254" i="45"/>
  <c r="L413" i="45"/>
  <c r="L409" i="45"/>
  <c r="E148" i="45"/>
  <c r="E144" i="45"/>
  <c r="D569" i="45"/>
  <c r="D573" i="45"/>
  <c r="E513" i="45"/>
  <c r="E509" i="45"/>
  <c r="F198" i="45"/>
  <c r="F194" i="45"/>
  <c r="F203" i="45"/>
  <c r="F199" i="45"/>
  <c r="O396" i="45"/>
  <c r="D396" i="45"/>
  <c r="J423" i="45"/>
  <c r="J419" i="45"/>
  <c r="O98" i="45"/>
  <c r="O94" i="45"/>
  <c r="D473" i="45"/>
  <c r="D75" i="46"/>
  <c r="G75" i="46"/>
  <c r="N173" i="45"/>
  <c r="N169" i="45"/>
  <c r="G183" i="45"/>
  <c r="G179" i="45"/>
  <c r="K288" i="45"/>
  <c r="K284" i="45"/>
  <c r="O441" i="45"/>
  <c r="D441" i="45"/>
  <c r="N8" i="45"/>
  <c r="N4" i="45"/>
  <c r="D469" i="45"/>
  <c r="O469" i="45"/>
  <c r="O473" i="45"/>
  <c r="K608" i="45"/>
  <c r="K604" i="45"/>
  <c r="L518" i="45"/>
  <c r="L514" i="45"/>
  <c r="L323" i="45"/>
  <c r="L319" i="45"/>
  <c r="D4" i="45"/>
  <c r="D8" i="45"/>
  <c r="D64" i="46"/>
  <c r="E64" i="46"/>
  <c r="G64" i="46"/>
  <c r="F64" i="46"/>
  <c r="O71" i="45"/>
  <c r="D71" i="45"/>
  <c r="I358" i="45"/>
  <c r="I354" i="45"/>
  <c r="O47" i="45"/>
  <c r="D47" i="45"/>
  <c r="D93" i="46"/>
  <c r="G93" i="46"/>
  <c r="O617" i="45"/>
  <c r="D617" i="45"/>
  <c r="H73" i="45"/>
  <c r="H69" i="45"/>
  <c r="O530" i="45"/>
  <c r="D530" i="45"/>
  <c r="I208" i="45"/>
  <c r="I204" i="45"/>
  <c r="E633" i="45"/>
  <c r="E629" i="45"/>
  <c r="J518" i="45"/>
  <c r="J514" i="45"/>
  <c r="J293" i="45"/>
  <c r="J289" i="45"/>
  <c r="O53" i="45"/>
  <c r="O49" i="45"/>
  <c r="O618" i="45"/>
  <c r="O614" i="45"/>
  <c r="H388" i="45"/>
  <c r="H384" i="45"/>
  <c r="M513" i="45"/>
  <c r="M509" i="45"/>
  <c r="D204" i="45"/>
  <c r="D208" i="45"/>
  <c r="G106" i="45"/>
  <c r="F106" i="45"/>
  <c r="M106" i="45"/>
  <c r="I106" i="45"/>
  <c r="J106" i="45"/>
  <c r="L106" i="45"/>
  <c r="N106" i="45"/>
  <c r="K106" i="45"/>
  <c r="H106" i="45"/>
  <c r="P106" i="45"/>
  <c r="Q106" i="45"/>
  <c r="E106" i="45"/>
  <c r="D179" i="45"/>
  <c r="D183" i="45"/>
  <c r="I311" i="45"/>
  <c r="K311" i="45"/>
  <c r="M311" i="45"/>
  <c r="F311" i="45"/>
  <c r="H311" i="45"/>
  <c r="N311" i="45"/>
  <c r="J311" i="45"/>
  <c r="E311" i="45"/>
  <c r="L311" i="45"/>
  <c r="G311" i="45"/>
  <c r="O157" i="45"/>
  <c r="D157" i="45"/>
  <c r="J173" i="45"/>
  <c r="J169" i="45"/>
  <c r="D499" i="45"/>
  <c r="D503" i="45"/>
  <c r="E458" i="45"/>
  <c r="E454" i="45"/>
  <c r="P472" i="45"/>
  <c r="Q472" i="45"/>
  <c r="D472" i="45"/>
  <c r="O472" i="45"/>
  <c r="H208" i="45"/>
  <c r="H204" i="45"/>
  <c r="D264" i="45"/>
  <c r="D268" i="45"/>
  <c r="G303" i="45"/>
  <c r="G299" i="45"/>
  <c r="D45" i="46"/>
  <c r="G45" i="46"/>
  <c r="P211" i="45"/>
  <c r="Q211" i="45"/>
  <c r="D211" i="45"/>
  <c r="O211" i="45"/>
  <c r="L263" i="45"/>
  <c r="L259" i="45"/>
  <c r="H288" i="45"/>
  <c r="H284" i="45"/>
  <c r="O7" i="45"/>
  <c r="D7" i="45"/>
  <c r="O417" i="45"/>
  <c r="D417" i="45"/>
  <c r="N203" i="45"/>
  <c r="N199" i="45"/>
  <c r="L603" i="45"/>
  <c r="L599" i="45"/>
  <c r="G53" i="45"/>
  <c r="G49" i="45"/>
  <c r="I53" i="45"/>
  <c r="I49" i="45"/>
  <c r="D484" i="45"/>
  <c r="D488" i="45"/>
  <c r="O431" i="45"/>
  <c r="D431" i="45"/>
  <c r="K343" i="45"/>
  <c r="K339" i="45"/>
  <c r="N373" i="45"/>
  <c r="N369" i="45"/>
  <c r="L13" i="45"/>
  <c r="L9" i="45"/>
  <c r="I293" i="45"/>
  <c r="I289" i="45"/>
  <c r="K653" i="45"/>
  <c r="K649" i="45"/>
  <c r="K388" i="45"/>
  <c r="K384" i="45"/>
  <c r="E623" i="45"/>
  <c r="E619" i="45"/>
  <c r="M78" i="45"/>
  <c r="M74" i="45"/>
  <c r="L168" i="45"/>
  <c r="L164" i="45"/>
  <c r="K628" i="45"/>
  <c r="K624" i="45"/>
  <c r="O65" i="45"/>
  <c r="D65" i="45"/>
  <c r="D548" i="45"/>
  <c r="E318" i="45"/>
  <c r="E314" i="45"/>
  <c r="H653" i="45"/>
  <c r="H649" i="45"/>
  <c r="L133" i="45"/>
  <c r="L129" i="45"/>
  <c r="E83" i="45"/>
  <c r="E79" i="45"/>
  <c r="I453" i="45"/>
  <c r="I449" i="45"/>
  <c r="M323" i="45"/>
  <c r="M319" i="45"/>
  <c r="L403" i="45"/>
  <c r="L399" i="45"/>
  <c r="K573" i="45"/>
  <c r="K569" i="45"/>
  <c r="E92" i="46"/>
  <c r="D92" i="46"/>
  <c r="C92" i="46"/>
  <c r="G92" i="46"/>
  <c r="F92" i="46"/>
  <c r="G23" i="45"/>
  <c r="G19" i="45"/>
  <c r="K78" i="45"/>
  <c r="K74" i="45"/>
  <c r="I563" i="45"/>
  <c r="I559" i="45"/>
  <c r="I353" i="45"/>
  <c r="I349" i="45"/>
  <c r="M398" i="45"/>
  <c r="M394" i="45"/>
  <c r="I248" i="45"/>
  <c r="I244" i="45"/>
  <c r="O545" i="45"/>
  <c r="D545" i="45"/>
  <c r="O436" i="45"/>
  <c r="D436" i="45"/>
  <c r="O537" i="45"/>
  <c r="D537" i="45"/>
  <c r="O80" i="45"/>
  <c r="D80" i="45"/>
  <c r="O52" i="45"/>
  <c r="D52" i="45"/>
  <c r="K363" i="45"/>
  <c r="K359" i="45"/>
  <c r="F328" i="45"/>
  <c r="F324" i="45"/>
  <c r="N323" i="45"/>
  <c r="N319" i="45"/>
  <c r="L393" i="45"/>
  <c r="L389" i="45"/>
  <c r="J358" i="45"/>
  <c r="J354" i="45"/>
  <c r="O330" i="45"/>
  <c r="D330" i="45"/>
  <c r="F238" i="45"/>
  <c r="F234" i="45"/>
  <c r="F90" i="46"/>
  <c r="D90" i="46"/>
  <c r="G90" i="46"/>
  <c r="E90" i="46"/>
  <c r="N278" i="45"/>
  <c r="N274" i="45"/>
  <c r="E478" i="45"/>
  <c r="E474" i="45"/>
  <c r="O96" i="45"/>
  <c r="D96" i="45"/>
  <c r="O380" i="45"/>
  <c r="D380" i="45"/>
  <c r="E68" i="45"/>
  <c r="E64" i="45"/>
  <c r="G133" i="45"/>
  <c r="G129" i="45"/>
  <c r="K93" i="45"/>
  <c r="K89" i="45"/>
  <c r="M353" i="45"/>
  <c r="M349" i="45"/>
  <c r="I528" i="45"/>
  <c r="I524" i="45"/>
  <c r="L533" i="45"/>
  <c r="L529" i="45"/>
  <c r="J303" i="45"/>
  <c r="J299" i="45"/>
  <c r="G98" i="45"/>
  <c r="G94" i="45"/>
  <c r="O543" i="45"/>
  <c r="O539" i="45"/>
  <c r="M292" i="45"/>
  <c r="E292" i="45"/>
  <c r="H292" i="45"/>
  <c r="F292" i="45"/>
  <c r="N292" i="45"/>
  <c r="J292" i="45"/>
  <c r="I292" i="45"/>
  <c r="L292" i="45"/>
  <c r="K292" i="45"/>
  <c r="G292" i="45"/>
  <c r="G130" i="45"/>
  <c r="E130" i="45"/>
  <c r="F130" i="45"/>
  <c r="J130" i="45"/>
  <c r="K130" i="45"/>
  <c r="L130" i="45"/>
  <c r="N130" i="45"/>
  <c r="I130" i="45"/>
  <c r="M130" i="45"/>
  <c r="H130" i="45"/>
  <c r="L650" i="45"/>
  <c r="E650" i="45"/>
  <c r="I650" i="45"/>
  <c r="M650" i="45"/>
  <c r="N650" i="45"/>
  <c r="F650" i="45"/>
  <c r="J650" i="45"/>
  <c r="G650" i="45"/>
  <c r="H650" i="45"/>
  <c r="K650" i="45"/>
  <c r="P292" i="45"/>
  <c r="Q292" i="45"/>
  <c r="D292" i="45"/>
  <c r="O292" i="45"/>
  <c r="J71" i="45"/>
  <c r="H71" i="45"/>
  <c r="F71" i="45"/>
  <c r="N71" i="45"/>
  <c r="E71" i="45"/>
  <c r="M71" i="45"/>
  <c r="G71" i="45"/>
  <c r="I71" i="45"/>
  <c r="L71" i="45"/>
  <c r="P71" i="45"/>
  <c r="Q71" i="45"/>
  <c r="K71" i="45"/>
  <c r="I87" i="45"/>
  <c r="M87" i="45"/>
  <c r="F87" i="45"/>
  <c r="H87" i="45"/>
  <c r="G87" i="45"/>
  <c r="L87" i="45"/>
  <c r="K87" i="45"/>
  <c r="N87" i="45"/>
  <c r="J87" i="45"/>
  <c r="P87" i="45"/>
  <c r="Q87" i="45"/>
  <c r="E87" i="45"/>
  <c r="D99" i="45"/>
  <c r="O99" i="45"/>
  <c r="O103" i="45"/>
  <c r="E448" i="45"/>
  <c r="E444" i="45"/>
  <c r="P311" i="45"/>
  <c r="Q311" i="45"/>
  <c r="D311" i="45"/>
  <c r="O311" i="45"/>
  <c r="N111" i="45"/>
  <c r="L111" i="45"/>
  <c r="F111" i="45"/>
  <c r="H111" i="45"/>
  <c r="E111" i="45"/>
  <c r="J111" i="45"/>
  <c r="K111" i="45"/>
  <c r="G111" i="45"/>
  <c r="M111" i="45"/>
  <c r="P111" i="45"/>
  <c r="Q111" i="45"/>
  <c r="I111" i="45"/>
  <c r="M168" i="45"/>
  <c r="M164" i="45"/>
  <c r="F378" i="45"/>
  <c r="F374" i="45"/>
  <c r="J238" i="45"/>
  <c r="J234" i="45"/>
  <c r="I511" i="45"/>
  <c r="J511" i="45"/>
  <c r="N511" i="45"/>
  <c r="F511" i="45"/>
  <c r="G511" i="45"/>
  <c r="H511" i="45"/>
  <c r="K511" i="45"/>
  <c r="M511" i="45"/>
  <c r="E511" i="45"/>
  <c r="P511" i="45"/>
  <c r="Q511" i="45"/>
  <c r="L511" i="45"/>
  <c r="F431" i="45"/>
  <c r="K431" i="45"/>
  <c r="G431" i="45"/>
  <c r="E431" i="45"/>
  <c r="N431" i="45"/>
  <c r="L431" i="45"/>
  <c r="H431" i="45"/>
  <c r="I431" i="45"/>
  <c r="M431" i="45"/>
  <c r="P431" i="45"/>
  <c r="Q431" i="45"/>
  <c r="J431" i="45"/>
  <c r="K157" i="45"/>
  <c r="J157" i="45"/>
  <c r="L157" i="45"/>
  <c r="M157" i="45"/>
  <c r="H157" i="45"/>
  <c r="G157" i="45"/>
  <c r="I157" i="45"/>
  <c r="E157" i="45"/>
  <c r="F157" i="45"/>
  <c r="P157" i="45"/>
  <c r="Q157" i="45"/>
  <c r="N157" i="45"/>
  <c r="M53" i="45"/>
  <c r="M49" i="45"/>
  <c r="D404" i="45"/>
  <c r="D408" i="45"/>
  <c r="E506" i="45"/>
  <c r="I506" i="45"/>
  <c r="J506" i="45"/>
  <c r="G506" i="45"/>
  <c r="L506" i="45"/>
  <c r="H506" i="45"/>
  <c r="N506" i="45"/>
  <c r="M506" i="45"/>
  <c r="F506" i="45"/>
  <c r="P506" i="45"/>
  <c r="Q506" i="45"/>
  <c r="K506" i="45"/>
  <c r="I362" i="45"/>
  <c r="N362" i="45"/>
  <c r="J362" i="45"/>
  <c r="F362" i="45"/>
  <c r="H362" i="45"/>
  <c r="K362" i="45"/>
  <c r="M362" i="45"/>
  <c r="G362" i="45"/>
  <c r="L362" i="45"/>
  <c r="P362" i="45"/>
  <c r="Q362" i="45"/>
  <c r="E362" i="45"/>
  <c r="E470" i="45"/>
  <c r="M470" i="45"/>
  <c r="L470" i="45"/>
  <c r="N470" i="45"/>
  <c r="F470" i="45"/>
  <c r="I470" i="45"/>
  <c r="G470" i="45"/>
  <c r="H470" i="45"/>
  <c r="K470" i="45"/>
  <c r="P470" i="45"/>
  <c r="Q470" i="45"/>
  <c r="J470" i="45"/>
  <c r="L116" i="45"/>
  <c r="H116" i="45"/>
  <c r="M116" i="45"/>
  <c r="F116" i="45"/>
  <c r="K116" i="45"/>
  <c r="E116" i="45"/>
  <c r="J116" i="45"/>
  <c r="N116" i="45"/>
  <c r="I116" i="45"/>
  <c r="P116" i="45"/>
  <c r="Q116" i="45"/>
  <c r="G116" i="45"/>
  <c r="N552" i="45"/>
  <c r="K552" i="45"/>
  <c r="L552" i="45"/>
  <c r="E552" i="45"/>
  <c r="I552" i="45"/>
  <c r="J552" i="45"/>
  <c r="F552" i="45"/>
  <c r="H552" i="45"/>
  <c r="G552" i="45"/>
  <c r="P552" i="45"/>
  <c r="Q552" i="45"/>
  <c r="M552" i="45"/>
  <c r="E262" i="45"/>
  <c r="I262" i="45"/>
  <c r="F262" i="45"/>
  <c r="L262" i="45"/>
  <c r="H262" i="45"/>
  <c r="N262" i="45"/>
  <c r="J262" i="45"/>
  <c r="M262" i="45"/>
  <c r="K262" i="45"/>
  <c r="P262" i="45"/>
  <c r="Q262" i="45"/>
  <c r="G262" i="45"/>
  <c r="J490" i="45"/>
  <c r="K490" i="45"/>
  <c r="G490" i="45"/>
  <c r="I490" i="45"/>
  <c r="M490" i="45"/>
  <c r="F490" i="45"/>
  <c r="H490" i="45"/>
  <c r="E490" i="45"/>
  <c r="N490" i="45"/>
  <c r="P490" i="45"/>
  <c r="Q490" i="45"/>
  <c r="L490" i="45"/>
  <c r="P130" i="45"/>
  <c r="Q130" i="45"/>
  <c r="D130" i="45"/>
  <c r="O130" i="45"/>
  <c r="N342" i="45"/>
  <c r="G342" i="45"/>
  <c r="I342" i="45"/>
  <c r="E342" i="45"/>
  <c r="L342" i="45"/>
  <c r="K342" i="45"/>
  <c r="H342" i="45"/>
  <c r="J342" i="45"/>
  <c r="M342" i="45"/>
  <c r="P342" i="45"/>
  <c r="Q342" i="45"/>
  <c r="F342" i="45"/>
  <c r="D284" i="45"/>
  <c r="D288" i="45"/>
  <c r="K498" i="45"/>
  <c r="K494" i="45"/>
  <c r="N103" i="45"/>
  <c r="N99" i="45"/>
  <c r="N236" i="45"/>
  <c r="L236" i="45"/>
  <c r="K236" i="45"/>
  <c r="G236" i="45"/>
  <c r="E236" i="45"/>
  <c r="I236" i="45"/>
  <c r="M236" i="45"/>
  <c r="J236" i="45"/>
  <c r="H236" i="45"/>
  <c r="P236" i="45"/>
  <c r="Q236" i="45"/>
  <c r="F236" i="45"/>
  <c r="F27" i="45"/>
  <c r="M27" i="45"/>
  <c r="N27" i="45"/>
  <c r="G27" i="45"/>
  <c r="L27" i="45"/>
  <c r="K27" i="45"/>
  <c r="E27" i="45"/>
  <c r="H27" i="45"/>
  <c r="J27" i="45"/>
  <c r="P27" i="45"/>
  <c r="Q27" i="45"/>
  <c r="I27" i="45"/>
  <c r="K486" i="45"/>
  <c r="F486" i="45"/>
  <c r="I486" i="45"/>
  <c r="G486" i="45"/>
  <c r="H486" i="45"/>
  <c r="N486" i="45"/>
  <c r="L486" i="45"/>
  <c r="M486" i="45"/>
  <c r="J486" i="45"/>
  <c r="P486" i="45"/>
  <c r="Q486" i="45"/>
  <c r="E486" i="45"/>
  <c r="J567" i="45"/>
  <c r="F567" i="45"/>
  <c r="H567" i="45"/>
  <c r="G567" i="45"/>
  <c r="M567" i="45"/>
  <c r="L567" i="45"/>
  <c r="I567" i="45"/>
  <c r="K567" i="45"/>
  <c r="E567" i="45"/>
  <c r="P567" i="45"/>
  <c r="Q567" i="45"/>
  <c r="N567" i="45"/>
  <c r="K377" i="45"/>
  <c r="I377" i="45"/>
  <c r="L377" i="45"/>
  <c r="H377" i="45"/>
  <c r="G377" i="45"/>
  <c r="E377" i="45"/>
  <c r="F377" i="45"/>
  <c r="M377" i="45"/>
  <c r="J377" i="45"/>
  <c r="P377" i="45"/>
  <c r="Q377" i="45"/>
  <c r="N377" i="45"/>
  <c r="G7" i="45"/>
  <c r="L7" i="45"/>
  <c r="K7" i="45"/>
  <c r="J7" i="45"/>
  <c r="E7" i="45"/>
  <c r="F7" i="45"/>
  <c r="N7" i="45"/>
  <c r="H7" i="45"/>
  <c r="M7" i="45"/>
  <c r="P7" i="45"/>
  <c r="Q7" i="45"/>
  <c r="I7" i="45"/>
  <c r="D339" i="45"/>
  <c r="D343" i="45"/>
  <c r="F131" i="45"/>
  <c r="I131" i="45"/>
  <c r="M131" i="45"/>
  <c r="J131" i="45"/>
  <c r="E131" i="45"/>
  <c r="H131" i="45"/>
  <c r="K131" i="45"/>
  <c r="G131" i="45"/>
  <c r="N131" i="45"/>
  <c r="P131" i="45"/>
  <c r="Q131" i="45"/>
  <c r="L131" i="45"/>
  <c r="I417" i="45"/>
  <c r="H417" i="45"/>
  <c r="F417" i="45"/>
  <c r="L417" i="45"/>
  <c r="J417" i="45"/>
  <c r="E417" i="45"/>
  <c r="M417" i="45"/>
  <c r="N417" i="45"/>
  <c r="G417" i="45"/>
  <c r="P417" i="45"/>
  <c r="Q417" i="45"/>
  <c r="K417" i="45"/>
  <c r="F162" i="45"/>
  <c r="N162" i="45"/>
  <c r="L162" i="45"/>
  <c r="H162" i="45"/>
  <c r="K162" i="45"/>
  <c r="M162" i="45"/>
  <c r="E162" i="45"/>
  <c r="I162" i="45"/>
  <c r="G162" i="45"/>
  <c r="P162" i="45"/>
  <c r="Q162" i="45"/>
  <c r="J162" i="45"/>
  <c r="O647" i="45"/>
  <c r="D647" i="45"/>
  <c r="L580" i="45"/>
  <c r="J580" i="45"/>
  <c r="G580" i="45"/>
  <c r="N580" i="45"/>
  <c r="K580" i="45"/>
  <c r="E580" i="45"/>
  <c r="H580" i="45"/>
  <c r="I580" i="45"/>
  <c r="M580" i="45"/>
  <c r="P580" i="45"/>
  <c r="Q580" i="45"/>
  <c r="F580" i="45"/>
  <c r="L647" i="45"/>
  <c r="F647" i="45"/>
  <c r="G647" i="45"/>
  <c r="H647" i="45"/>
  <c r="N647" i="45"/>
  <c r="I647" i="45"/>
  <c r="K647" i="45"/>
  <c r="E647" i="45"/>
  <c r="J647" i="45"/>
  <c r="P647" i="45"/>
  <c r="Q647" i="45"/>
  <c r="M647" i="45"/>
  <c r="J590" i="45"/>
  <c r="G590" i="45"/>
  <c r="F590" i="45"/>
  <c r="K590" i="45"/>
  <c r="E590" i="45"/>
  <c r="I590" i="45"/>
  <c r="N590" i="45"/>
  <c r="M590" i="45"/>
  <c r="L590" i="45"/>
  <c r="P590" i="45"/>
  <c r="Q590" i="45"/>
  <c r="H590" i="45"/>
  <c r="J52" i="45"/>
  <c r="E52" i="45"/>
  <c r="M52" i="45"/>
  <c r="F52" i="45"/>
  <c r="K52" i="45"/>
  <c r="I52" i="45"/>
  <c r="G52" i="45"/>
  <c r="N52" i="45"/>
  <c r="H52" i="45"/>
  <c r="P52" i="45"/>
  <c r="Q52" i="45"/>
  <c r="L52" i="45"/>
  <c r="E396" i="45"/>
  <c r="J396" i="45"/>
  <c r="N396" i="45"/>
  <c r="F396" i="45"/>
  <c r="M396" i="45"/>
  <c r="H396" i="45"/>
  <c r="G396" i="45"/>
  <c r="K396" i="45"/>
  <c r="L396" i="45"/>
  <c r="P396" i="45"/>
  <c r="Q396" i="45"/>
  <c r="I396" i="45"/>
  <c r="M321" i="45"/>
  <c r="G321" i="45"/>
  <c r="F321" i="45"/>
  <c r="K321" i="45"/>
  <c r="J321" i="45"/>
  <c r="N321" i="45"/>
  <c r="E321" i="45"/>
  <c r="I321" i="45"/>
  <c r="L321" i="45"/>
  <c r="P321" i="45"/>
  <c r="Q321" i="45"/>
  <c r="H321" i="45"/>
  <c r="O383" i="45"/>
  <c r="O379" i="45"/>
  <c r="D544" i="45"/>
  <c r="O544" i="45"/>
  <c r="O548" i="45"/>
  <c r="I572" i="45"/>
  <c r="J572" i="45"/>
  <c r="F572" i="45"/>
  <c r="H572" i="45"/>
  <c r="M572" i="45"/>
  <c r="K572" i="45"/>
  <c r="N572" i="45"/>
  <c r="G572" i="45"/>
  <c r="L572" i="45"/>
  <c r="P572" i="45"/>
  <c r="Q572" i="45"/>
  <c r="E572" i="45"/>
  <c r="J628" i="45"/>
  <c r="J624" i="45"/>
  <c r="G347" i="45"/>
  <c r="F347" i="45"/>
  <c r="I347" i="45"/>
  <c r="L347" i="45"/>
  <c r="J347" i="45"/>
  <c r="H347" i="45"/>
  <c r="M347" i="45"/>
  <c r="K347" i="45"/>
  <c r="E347" i="45"/>
  <c r="P347" i="45"/>
  <c r="Q347" i="45"/>
  <c r="N347" i="45"/>
  <c r="H598" i="45"/>
  <c r="H594" i="45"/>
  <c r="N576" i="45"/>
  <c r="F576" i="45"/>
  <c r="H576" i="45"/>
  <c r="M576" i="45"/>
  <c r="I576" i="45"/>
  <c r="L576" i="45"/>
  <c r="G576" i="45"/>
  <c r="J576" i="45"/>
  <c r="E576" i="45"/>
  <c r="P576" i="45"/>
  <c r="Q576" i="45"/>
  <c r="K576" i="45"/>
  <c r="G30" i="45"/>
  <c r="H30" i="45"/>
  <c r="E30" i="45"/>
  <c r="L30" i="45"/>
  <c r="M30" i="45"/>
  <c r="F30" i="45"/>
  <c r="J30" i="45"/>
  <c r="N30" i="45"/>
  <c r="K30" i="45"/>
  <c r="P30" i="45"/>
  <c r="Q30" i="45"/>
  <c r="I30" i="45"/>
  <c r="N410" i="45"/>
  <c r="F410" i="45"/>
  <c r="M410" i="45"/>
  <c r="E410" i="45"/>
  <c r="I410" i="45"/>
  <c r="K410" i="45"/>
  <c r="J410" i="45"/>
  <c r="G410" i="45"/>
  <c r="H410" i="45"/>
  <c r="P410" i="45"/>
  <c r="Q410" i="45"/>
  <c r="L410" i="45"/>
  <c r="P650" i="45"/>
  <c r="Q650" i="45"/>
  <c r="D650" i="45"/>
  <c r="O650" i="45"/>
  <c r="G73" i="45"/>
  <c r="G69" i="45"/>
  <c r="H366" i="45"/>
  <c r="K366" i="45"/>
  <c r="F366" i="45"/>
  <c r="G366" i="45"/>
  <c r="I366" i="45"/>
  <c r="M366" i="45"/>
  <c r="J366" i="45"/>
  <c r="E366" i="45"/>
  <c r="L366" i="45"/>
  <c r="P366" i="45"/>
  <c r="Q366" i="45"/>
  <c r="N366" i="45"/>
  <c r="E98" i="45"/>
  <c r="E94" i="45"/>
  <c r="J328" i="45"/>
  <c r="J324" i="45"/>
  <c r="E492" i="45"/>
  <c r="F492" i="45"/>
  <c r="M492" i="45"/>
  <c r="K492" i="45"/>
  <c r="G492" i="45"/>
  <c r="I492" i="45"/>
  <c r="J492" i="45"/>
  <c r="L492" i="45"/>
  <c r="N492" i="45"/>
  <c r="P492" i="45"/>
  <c r="Q492" i="45"/>
  <c r="H492" i="45"/>
  <c r="N648" i="45"/>
  <c r="N644" i="45"/>
  <c r="M477" i="45"/>
  <c r="K477" i="45"/>
  <c r="L477" i="45"/>
  <c r="H477" i="45"/>
  <c r="N477" i="45"/>
  <c r="J477" i="45"/>
  <c r="E477" i="45"/>
  <c r="I477" i="45"/>
  <c r="F477" i="45"/>
  <c r="P477" i="45"/>
  <c r="Q477" i="45"/>
  <c r="G477" i="45"/>
  <c r="F286" i="45"/>
  <c r="N286" i="45"/>
  <c r="E286" i="45"/>
  <c r="L286" i="45"/>
  <c r="K286" i="45"/>
  <c r="M286" i="45"/>
  <c r="I286" i="45"/>
  <c r="G286" i="45"/>
  <c r="J286" i="45"/>
  <c r="P286" i="45"/>
  <c r="Q286" i="45"/>
  <c r="H286" i="45"/>
  <c r="N415" i="45"/>
  <c r="I415" i="45"/>
  <c r="G415" i="45"/>
  <c r="H415" i="45"/>
  <c r="M415" i="45"/>
  <c r="F415" i="45"/>
  <c r="L415" i="45"/>
  <c r="J415" i="45"/>
  <c r="K415" i="45"/>
  <c r="P415" i="45"/>
  <c r="Q415" i="45"/>
  <c r="E415" i="45"/>
  <c r="E437" i="45"/>
  <c r="I437" i="45"/>
  <c r="N437" i="45"/>
  <c r="J437" i="45"/>
  <c r="G437" i="45"/>
  <c r="F437" i="45"/>
  <c r="L437" i="45"/>
  <c r="H437" i="45"/>
  <c r="M437" i="45"/>
  <c r="P437" i="45"/>
  <c r="Q437" i="45"/>
  <c r="K437" i="45"/>
  <c r="D599" i="45"/>
  <c r="D603" i="45"/>
  <c r="G441" i="45"/>
  <c r="J441" i="45"/>
  <c r="F441" i="45"/>
  <c r="E441" i="45"/>
  <c r="K441" i="45"/>
  <c r="H441" i="45"/>
  <c r="L441" i="45"/>
  <c r="I441" i="45"/>
  <c r="M441" i="45"/>
  <c r="P441" i="45"/>
  <c r="Q441" i="45"/>
  <c r="N441" i="45"/>
  <c r="M81" i="45"/>
  <c r="H81" i="45"/>
  <c r="F81" i="45"/>
  <c r="L81" i="45"/>
  <c r="J81" i="45"/>
  <c r="E81" i="45"/>
  <c r="N81" i="45"/>
  <c r="K81" i="45"/>
  <c r="I81" i="45"/>
  <c r="P81" i="45"/>
  <c r="Q81" i="45"/>
  <c r="G81" i="45"/>
  <c r="O357" i="45"/>
  <c r="D357" i="45"/>
  <c r="K96" i="45"/>
  <c r="H96" i="45"/>
  <c r="N96" i="45"/>
  <c r="M96" i="45"/>
  <c r="G96" i="45"/>
  <c r="F96" i="45"/>
  <c r="E96" i="45"/>
  <c r="I96" i="45"/>
  <c r="J96" i="45"/>
  <c r="P96" i="45"/>
  <c r="Q96" i="45"/>
  <c r="L96" i="45"/>
  <c r="N220" i="45"/>
  <c r="I220" i="45"/>
  <c r="J220" i="45"/>
  <c r="M220" i="45"/>
  <c r="G220" i="45"/>
  <c r="L220" i="45"/>
  <c r="H220" i="45"/>
  <c r="K220" i="45"/>
  <c r="E220" i="45"/>
  <c r="P220" i="45"/>
  <c r="Q220" i="45"/>
  <c r="F220" i="45"/>
  <c r="L380" i="45"/>
  <c r="J380" i="45"/>
  <c r="G380" i="45"/>
  <c r="I380" i="45"/>
  <c r="H380" i="45"/>
  <c r="M380" i="45"/>
  <c r="E380" i="45"/>
  <c r="N380" i="45"/>
  <c r="K380" i="45"/>
  <c r="P380" i="45"/>
  <c r="Q380" i="45"/>
  <c r="F380" i="45"/>
  <c r="O385" i="45"/>
  <c r="D385" i="45"/>
  <c r="K341" i="45"/>
  <c r="F341" i="45"/>
  <c r="H341" i="45"/>
  <c r="I341" i="45"/>
  <c r="M341" i="45"/>
  <c r="L341" i="45"/>
  <c r="G341" i="45"/>
  <c r="J341" i="45"/>
  <c r="N341" i="45"/>
  <c r="P341" i="45"/>
  <c r="Q341" i="45"/>
  <c r="E341" i="45"/>
  <c r="G465" i="45"/>
  <c r="H465" i="45"/>
  <c r="I465" i="45"/>
  <c r="K465" i="45"/>
  <c r="M465" i="45"/>
  <c r="N465" i="45"/>
  <c r="L465" i="45"/>
  <c r="F465" i="45"/>
  <c r="J465" i="45"/>
  <c r="P465" i="45"/>
  <c r="Q465" i="45"/>
  <c r="E465" i="45"/>
  <c r="O602" i="45"/>
  <c r="D602" i="45"/>
  <c r="I393" i="45"/>
  <c r="I389" i="45"/>
  <c r="O560" i="45"/>
  <c r="D560" i="45"/>
  <c r="N357" i="45"/>
  <c r="F357" i="45"/>
  <c r="I357" i="45"/>
  <c r="K357" i="45"/>
  <c r="G357" i="45"/>
  <c r="M357" i="45"/>
  <c r="E357" i="45"/>
  <c r="J357" i="45"/>
  <c r="H357" i="45"/>
  <c r="P357" i="45"/>
  <c r="Q357" i="45"/>
  <c r="L357" i="45"/>
  <c r="N423" i="45"/>
  <c r="N419" i="45"/>
  <c r="M68" i="45"/>
  <c r="M64" i="45"/>
  <c r="N385" i="45"/>
  <c r="E385" i="45"/>
  <c r="H385" i="45"/>
  <c r="F385" i="45"/>
  <c r="J385" i="45"/>
  <c r="M385" i="45"/>
  <c r="L385" i="45"/>
  <c r="G385" i="45"/>
  <c r="I385" i="45"/>
  <c r="P385" i="45"/>
  <c r="Q385" i="45"/>
  <c r="K385" i="45"/>
  <c r="E150" i="45"/>
  <c r="H150" i="45"/>
  <c r="K150" i="45"/>
  <c r="N150" i="45"/>
  <c r="M150" i="45"/>
  <c r="F150" i="45"/>
  <c r="I150" i="45"/>
  <c r="G150" i="45"/>
  <c r="J150" i="45"/>
  <c r="P150" i="45"/>
  <c r="Q150" i="45"/>
  <c r="L150" i="45"/>
  <c r="K627" i="45"/>
  <c r="G627" i="45"/>
  <c r="N627" i="45"/>
  <c r="I627" i="45"/>
  <c r="E627" i="45"/>
  <c r="F627" i="45"/>
  <c r="H627" i="45"/>
  <c r="L627" i="45"/>
  <c r="M627" i="45"/>
  <c r="P627" i="45"/>
  <c r="Q627" i="45"/>
  <c r="J627" i="45"/>
  <c r="M617" i="45"/>
  <c r="J617" i="45"/>
  <c r="E617" i="45"/>
  <c r="F617" i="45"/>
  <c r="H617" i="45"/>
  <c r="N617" i="45"/>
  <c r="L617" i="45"/>
  <c r="K617" i="45"/>
  <c r="I617" i="45"/>
  <c r="P617" i="45"/>
  <c r="Q617" i="45"/>
  <c r="G617" i="45"/>
  <c r="I653" i="45"/>
  <c r="I649" i="45"/>
  <c r="E528" i="45"/>
  <c r="E524" i="45"/>
  <c r="F243" i="45"/>
  <c r="F239" i="45"/>
  <c r="G58" i="45"/>
  <c r="G54" i="45"/>
  <c r="I281" i="45"/>
  <c r="N281" i="45"/>
  <c r="J281" i="45"/>
  <c r="E281" i="45"/>
  <c r="H281" i="45"/>
  <c r="F281" i="45"/>
  <c r="M281" i="45"/>
  <c r="L281" i="45"/>
  <c r="G281" i="45"/>
  <c r="P281" i="45"/>
  <c r="Q281" i="45"/>
  <c r="K281" i="45"/>
  <c r="E22" i="45"/>
  <c r="K22" i="45"/>
  <c r="I22" i="45"/>
  <c r="J22" i="45"/>
  <c r="H22" i="45"/>
  <c r="G22" i="45"/>
  <c r="N22" i="45"/>
  <c r="L22" i="45"/>
  <c r="F22" i="45"/>
  <c r="P22" i="45"/>
  <c r="Q22" i="45"/>
  <c r="M22" i="45"/>
  <c r="F112" i="45"/>
  <c r="I112" i="45"/>
  <c r="H112" i="45"/>
  <c r="L112" i="45"/>
  <c r="G112" i="45"/>
  <c r="M112" i="45"/>
  <c r="N112" i="45"/>
  <c r="E112" i="45"/>
  <c r="K112" i="45"/>
  <c r="P112" i="45"/>
  <c r="Q112" i="45"/>
  <c r="J112" i="45"/>
  <c r="E355" i="45"/>
  <c r="F355" i="45"/>
  <c r="J355" i="45"/>
  <c r="G355" i="45"/>
  <c r="H355" i="45"/>
  <c r="N355" i="45"/>
  <c r="K355" i="45"/>
  <c r="L355" i="45"/>
  <c r="M355" i="45"/>
  <c r="P355" i="45"/>
  <c r="Q355" i="45"/>
  <c r="I355" i="45"/>
  <c r="H330" i="45"/>
  <c r="F330" i="45"/>
  <c r="J330" i="45"/>
  <c r="I330" i="45"/>
  <c r="K330" i="45"/>
  <c r="L330" i="45"/>
  <c r="G330" i="45"/>
  <c r="E330" i="45"/>
  <c r="N330" i="45"/>
  <c r="P330" i="45"/>
  <c r="Q330" i="45"/>
  <c r="M330" i="45"/>
  <c r="F602" i="45"/>
  <c r="G602" i="45"/>
  <c r="I602" i="45"/>
  <c r="L602" i="45"/>
  <c r="M602" i="45"/>
  <c r="H602" i="45"/>
  <c r="K602" i="45"/>
  <c r="E602" i="45"/>
  <c r="N602" i="45"/>
  <c r="P602" i="45"/>
  <c r="Q602" i="45"/>
  <c r="J602" i="45"/>
  <c r="I632" i="45"/>
  <c r="K632" i="45"/>
  <c r="J632" i="45"/>
  <c r="H632" i="45"/>
  <c r="N632" i="45"/>
  <c r="M632" i="45"/>
  <c r="F632" i="45"/>
  <c r="L632" i="45"/>
  <c r="G632" i="45"/>
  <c r="P632" i="45"/>
  <c r="Q632" i="45"/>
  <c r="E632" i="45"/>
  <c r="J268" i="45"/>
  <c r="J264" i="45"/>
  <c r="D379" i="45"/>
  <c r="D383" i="45"/>
  <c r="J65" i="45"/>
  <c r="E65" i="45"/>
  <c r="M65" i="45"/>
  <c r="G65" i="45"/>
  <c r="F65" i="45"/>
  <c r="N65" i="45"/>
  <c r="H65" i="45"/>
  <c r="K65" i="45"/>
  <c r="L65" i="45"/>
  <c r="P65" i="45"/>
  <c r="Q65" i="45"/>
  <c r="I65" i="45"/>
  <c r="L158" i="45"/>
  <c r="L154" i="45"/>
  <c r="J633" i="45"/>
  <c r="J629" i="45"/>
  <c r="K560" i="45"/>
  <c r="G560" i="45"/>
  <c r="J560" i="45"/>
  <c r="E560" i="45"/>
  <c r="M560" i="45"/>
  <c r="I560" i="45"/>
  <c r="H560" i="45"/>
  <c r="L560" i="45"/>
  <c r="N560" i="45"/>
  <c r="P560" i="45"/>
  <c r="Q560" i="45"/>
  <c r="F560" i="45"/>
  <c r="M643" i="45"/>
  <c r="M639" i="45"/>
  <c r="D94" i="45"/>
  <c r="D98" i="45"/>
  <c r="F94" i="46"/>
  <c r="E94" i="46"/>
  <c r="C94" i="46"/>
  <c r="G94" i="46"/>
  <c r="D94" i="46"/>
  <c r="O413" i="45"/>
  <c r="O409" i="45"/>
  <c r="L453" i="45"/>
  <c r="L449" i="45"/>
  <c r="G268" i="45"/>
  <c r="G264" i="45"/>
  <c r="F508" i="45"/>
  <c r="F504" i="45"/>
  <c r="I110" i="45"/>
  <c r="G110" i="45"/>
  <c r="K110" i="45"/>
  <c r="M110" i="45"/>
  <c r="L110" i="45"/>
  <c r="J110" i="45"/>
  <c r="F110" i="45"/>
  <c r="H110" i="45"/>
  <c r="N110" i="45"/>
  <c r="P110" i="45"/>
  <c r="Q110" i="45"/>
  <c r="E110" i="45"/>
  <c r="F50" i="46"/>
  <c r="E50" i="46"/>
  <c r="G50" i="46"/>
  <c r="D50" i="46"/>
  <c r="J308" i="45"/>
  <c r="J304" i="45"/>
  <c r="I615" i="45"/>
  <c r="F615" i="45"/>
  <c r="G615" i="45"/>
  <c r="K615" i="45"/>
  <c r="N615" i="45"/>
  <c r="E615" i="45"/>
  <c r="H615" i="45"/>
  <c r="L615" i="45"/>
  <c r="J615" i="45"/>
  <c r="P615" i="45"/>
  <c r="Q615" i="45"/>
  <c r="M615" i="45"/>
  <c r="L308" i="45"/>
  <c r="L304" i="45"/>
  <c r="M413" i="45"/>
  <c r="M409" i="45"/>
  <c r="K598" i="45"/>
  <c r="K594" i="45"/>
  <c r="M653" i="45"/>
  <c r="M649" i="45"/>
  <c r="F488" i="45"/>
  <c r="F484" i="45"/>
  <c r="K302" i="45"/>
  <c r="E302" i="45"/>
  <c r="I302" i="45"/>
  <c r="J302" i="45"/>
  <c r="H302" i="45"/>
  <c r="F302" i="45"/>
  <c r="N302" i="45"/>
  <c r="G302" i="45"/>
  <c r="M302" i="45"/>
  <c r="P302" i="45"/>
  <c r="Q302" i="45"/>
  <c r="L302" i="45"/>
  <c r="L618" i="45"/>
  <c r="L614" i="45"/>
  <c r="H545" i="45"/>
  <c r="J545" i="45"/>
  <c r="F545" i="45"/>
  <c r="L545" i="45"/>
  <c r="N545" i="45"/>
  <c r="I545" i="45"/>
  <c r="E545" i="45"/>
  <c r="M545" i="45"/>
  <c r="G545" i="45"/>
  <c r="P545" i="45"/>
  <c r="Q545" i="45"/>
  <c r="K545" i="45"/>
  <c r="N498" i="45"/>
  <c r="N494" i="45"/>
  <c r="L171" i="45"/>
  <c r="G171" i="45"/>
  <c r="M171" i="45"/>
  <c r="N171" i="45"/>
  <c r="F171" i="45"/>
  <c r="H171" i="45"/>
  <c r="K171" i="45"/>
  <c r="E171" i="45"/>
  <c r="J171" i="45"/>
  <c r="P171" i="45"/>
  <c r="Q171" i="45"/>
  <c r="I171" i="45"/>
  <c r="I613" i="45"/>
  <c r="I609" i="45"/>
  <c r="G283" i="45"/>
  <c r="G279" i="45"/>
  <c r="J363" i="45"/>
  <c r="J359" i="45"/>
  <c r="G176" i="45"/>
  <c r="H176" i="45"/>
  <c r="N176" i="45"/>
  <c r="L176" i="45"/>
  <c r="F176" i="45"/>
  <c r="M176" i="45"/>
  <c r="J176" i="45"/>
  <c r="E176" i="45"/>
  <c r="K176" i="45"/>
  <c r="P176" i="45"/>
  <c r="Q176" i="45"/>
  <c r="I176" i="45"/>
  <c r="O272" i="45"/>
  <c r="D272" i="45"/>
  <c r="O393" i="45"/>
  <c r="O389" i="45"/>
  <c r="D608" i="45"/>
  <c r="L68" i="45"/>
  <c r="L64" i="45"/>
  <c r="I473" i="45"/>
  <c r="I469" i="45"/>
  <c r="H107" i="45"/>
  <c r="I107" i="45"/>
  <c r="M107" i="45"/>
  <c r="F107" i="45"/>
  <c r="J107" i="45"/>
  <c r="G107" i="45"/>
  <c r="E107" i="45"/>
  <c r="L107" i="45"/>
  <c r="N107" i="45"/>
  <c r="P107" i="45"/>
  <c r="Q107" i="45"/>
  <c r="K107" i="45"/>
  <c r="M276" i="45"/>
  <c r="G276" i="45"/>
  <c r="F276" i="45"/>
  <c r="I276" i="45"/>
  <c r="J276" i="45"/>
  <c r="E276" i="45"/>
  <c r="L276" i="45"/>
  <c r="K276" i="45"/>
  <c r="N276" i="45"/>
  <c r="P276" i="45"/>
  <c r="Q276" i="45"/>
  <c r="H276" i="45"/>
  <c r="G272" i="45"/>
  <c r="E272" i="45"/>
  <c r="F272" i="45"/>
  <c r="M272" i="45"/>
  <c r="K272" i="45"/>
  <c r="N272" i="45"/>
  <c r="I272" i="45"/>
  <c r="H272" i="45"/>
  <c r="J272" i="45"/>
  <c r="P272" i="45"/>
  <c r="Q272" i="45"/>
  <c r="L272" i="45"/>
  <c r="N501" i="45"/>
  <c r="G501" i="45"/>
  <c r="K501" i="45"/>
  <c r="L501" i="45"/>
  <c r="M501" i="45"/>
  <c r="I501" i="45"/>
  <c r="E501" i="45"/>
  <c r="H501" i="45"/>
  <c r="J501" i="45"/>
  <c r="P501" i="45"/>
  <c r="Q501" i="45"/>
  <c r="F501" i="45"/>
  <c r="E151" i="45"/>
  <c r="M151" i="45"/>
  <c r="J151" i="45"/>
  <c r="H151" i="45"/>
  <c r="K151" i="45"/>
  <c r="F151" i="45"/>
  <c r="I151" i="45"/>
  <c r="G151" i="45"/>
  <c r="N151" i="45"/>
  <c r="P151" i="45"/>
  <c r="Q151" i="45"/>
  <c r="L151" i="45"/>
  <c r="O600" i="45"/>
  <c r="D600" i="45"/>
  <c r="O468" i="45"/>
  <c r="O464" i="45"/>
  <c r="H367" i="45"/>
  <c r="G367" i="45"/>
  <c r="E367" i="45"/>
  <c r="L367" i="45"/>
  <c r="I367" i="45"/>
  <c r="K367" i="45"/>
  <c r="J367" i="45"/>
  <c r="N367" i="45"/>
  <c r="F367" i="45"/>
  <c r="P367" i="45"/>
  <c r="Q367" i="45"/>
  <c r="M367" i="45"/>
  <c r="L537" i="45"/>
  <c r="I537" i="45"/>
  <c r="F537" i="45"/>
  <c r="M537" i="45"/>
  <c r="K537" i="45"/>
  <c r="N537" i="45"/>
  <c r="J537" i="45"/>
  <c r="E537" i="45"/>
  <c r="G537" i="45"/>
  <c r="P537" i="45"/>
  <c r="Q537" i="45"/>
  <c r="H537" i="45"/>
  <c r="H463" i="45"/>
  <c r="H459" i="45"/>
  <c r="J395" i="45"/>
  <c r="N395" i="45"/>
  <c r="F395" i="45"/>
  <c r="L395" i="45"/>
  <c r="H395" i="45"/>
  <c r="I395" i="45"/>
  <c r="M395" i="45"/>
  <c r="E395" i="45"/>
  <c r="G395" i="45"/>
  <c r="P395" i="45"/>
  <c r="Q395" i="45"/>
  <c r="K395" i="45"/>
  <c r="I600" i="45"/>
  <c r="L600" i="45"/>
  <c r="H600" i="45"/>
  <c r="F600" i="45"/>
  <c r="K600" i="45"/>
  <c r="M600" i="45"/>
  <c r="N600" i="45"/>
  <c r="J600" i="45"/>
  <c r="E600" i="45"/>
  <c r="P600" i="45"/>
  <c r="Q600" i="45"/>
  <c r="G600" i="45"/>
  <c r="E436" i="45"/>
  <c r="L436" i="45"/>
  <c r="J436" i="45"/>
  <c r="G436" i="45"/>
  <c r="F436" i="45"/>
  <c r="K436" i="45"/>
  <c r="H436" i="45"/>
  <c r="I436" i="45"/>
  <c r="M436" i="45"/>
  <c r="P436" i="45"/>
  <c r="Q436" i="45"/>
  <c r="N436" i="45"/>
  <c r="F455" i="45"/>
  <c r="N455" i="45"/>
  <c r="K455" i="45"/>
  <c r="M455" i="45"/>
  <c r="L455" i="45"/>
  <c r="G455" i="45"/>
  <c r="H455" i="45"/>
  <c r="J455" i="45"/>
  <c r="I455" i="45"/>
  <c r="P455" i="45"/>
  <c r="Q455" i="45"/>
  <c r="E455" i="45"/>
  <c r="F88" i="46"/>
  <c r="D88" i="46"/>
  <c r="G88" i="46"/>
  <c r="E88" i="46"/>
  <c r="E14" i="46"/>
  <c r="D14" i="46"/>
  <c r="G14" i="46"/>
  <c r="F14" i="46"/>
  <c r="E301" i="45"/>
  <c r="F301" i="45"/>
  <c r="M301" i="45"/>
  <c r="J301" i="45"/>
  <c r="I301" i="45"/>
  <c r="N301" i="45"/>
  <c r="H301" i="45"/>
  <c r="L301" i="45"/>
  <c r="G301" i="45"/>
  <c r="P301" i="45"/>
  <c r="Q301" i="45"/>
  <c r="K301" i="45"/>
  <c r="D143" i="45"/>
  <c r="H210" i="45"/>
  <c r="L210" i="45"/>
  <c r="I210" i="45"/>
  <c r="K210" i="45"/>
  <c r="J210" i="45"/>
  <c r="G210" i="45"/>
  <c r="N210" i="45"/>
  <c r="M210" i="45"/>
  <c r="E210" i="45"/>
  <c r="F210" i="45"/>
  <c r="O522" i="45"/>
  <c r="D522" i="45"/>
  <c r="J562" i="45"/>
  <c r="N562" i="45"/>
  <c r="K562" i="45"/>
  <c r="I562" i="45"/>
  <c r="H562" i="45"/>
  <c r="M562" i="45"/>
  <c r="L562" i="45"/>
  <c r="E562" i="45"/>
  <c r="G562" i="45"/>
  <c r="P562" i="45"/>
  <c r="Q562" i="45"/>
  <c r="F562" i="45"/>
  <c r="H462" i="45"/>
  <c r="M462" i="45"/>
  <c r="E462" i="45"/>
  <c r="F462" i="45"/>
  <c r="L462" i="45"/>
  <c r="J462" i="45"/>
  <c r="K462" i="45"/>
  <c r="I462" i="45"/>
  <c r="N462" i="45"/>
  <c r="P462" i="45"/>
  <c r="Q462" i="45"/>
  <c r="G462" i="45"/>
  <c r="F47" i="45"/>
  <c r="L47" i="45"/>
  <c r="E47" i="45"/>
  <c r="J47" i="45"/>
  <c r="K47" i="45"/>
  <c r="G47" i="45"/>
  <c r="M47" i="45"/>
  <c r="H47" i="45"/>
  <c r="I47" i="45"/>
  <c r="P47" i="45"/>
  <c r="Q47" i="45"/>
  <c r="N47" i="45"/>
  <c r="J80" i="45"/>
  <c r="N80" i="45"/>
  <c r="F80" i="45"/>
  <c r="L80" i="45"/>
  <c r="M80" i="45"/>
  <c r="I80" i="45"/>
  <c r="E80" i="45"/>
  <c r="H80" i="45"/>
  <c r="G80" i="45"/>
  <c r="P80" i="45"/>
  <c r="Q80" i="45"/>
  <c r="K80" i="45"/>
  <c r="D389" i="45"/>
  <c r="D393" i="45"/>
  <c r="D15" i="46"/>
  <c r="C14" i="46"/>
  <c r="G15" i="46"/>
  <c r="O467" i="45"/>
  <c r="D467" i="45"/>
  <c r="N12" i="45"/>
  <c r="L12" i="45"/>
  <c r="K12" i="45"/>
  <c r="F12" i="45"/>
  <c r="J12" i="45"/>
  <c r="M12" i="45"/>
  <c r="G12" i="45"/>
  <c r="H12" i="45"/>
  <c r="I12" i="45"/>
  <c r="E12" i="45"/>
  <c r="O42" i="45"/>
  <c r="D42" i="45"/>
  <c r="E388" i="45"/>
  <c r="E384" i="45"/>
  <c r="G33" i="45"/>
  <c r="G29" i="45"/>
  <c r="D38" i="45"/>
  <c r="E613" i="45"/>
  <c r="E609" i="45"/>
  <c r="K53" i="45"/>
  <c r="K49" i="45"/>
  <c r="K98" i="45"/>
  <c r="K94" i="45"/>
  <c r="O108" i="45"/>
  <c r="O104" i="45"/>
  <c r="G618" i="45"/>
  <c r="G614" i="45"/>
  <c r="L338" i="45"/>
  <c r="L334" i="45"/>
  <c r="O363" i="45"/>
  <c r="O359" i="45"/>
  <c r="F128" i="45"/>
  <c r="F124" i="45"/>
  <c r="J63" i="45"/>
  <c r="J59" i="45"/>
  <c r="H148" i="45"/>
  <c r="H144" i="45"/>
  <c r="G43" i="45"/>
  <c r="G39" i="45"/>
  <c r="O152" i="45"/>
  <c r="D152" i="45"/>
  <c r="N263" i="45"/>
  <c r="N259" i="45"/>
  <c r="G448" i="45"/>
  <c r="G444" i="45"/>
  <c r="F323" i="45"/>
  <c r="F319" i="45"/>
  <c r="O156" i="45"/>
  <c r="D156" i="45"/>
  <c r="E313" i="45"/>
  <c r="E309" i="45"/>
  <c r="L388" i="45"/>
  <c r="L384" i="45"/>
  <c r="I573" i="45"/>
  <c r="I569" i="45"/>
  <c r="D81" i="46"/>
  <c r="G81" i="46"/>
  <c r="M368" i="45"/>
  <c r="M364" i="45"/>
  <c r="D613" i="45"/>
  <c r="I78" i="45"/>
  <c r="I74" i="45"/>
  <c r="F303" i="45"/>
  <c r="F299" i="45"/>
  <c r="H283" i="45"/>
  <c r="H279" i="45"/>
  <c r="O351" i="45"/>
  <c r="D351" i="45"/>
  <c r="F588" i="45"/>
  <c r="F584" i="45"/>
  <c r="O282" i="45"/>
  <c r="D282" i="45"/>
  <c r="D5" i="46"/>
  <c r="G5" i="46"/>
  <c r="L288" i="45"/>
  <c r="L284" i="45"/>
  <c r="M308" i="45"/>
  <c r="M304" i="45"/>
  <c r="E288" i="45"/>
  <c r="E284" i="45"/>
  <c r="K123" i="45"/>
  <c r="K119" i="45"/>
  <c r="O430" i="45"/>
  <c r="D430" i="45"/>
  <c r="O556" i="45"/>
  <c r="D556" i="45"/>
  <c r="O188" i="45"/>
  <c r="O184" i="45"/>
  <c r="O361" i="45"/>
  <c r="D361" i="45"/>
  <c r="G408" i="45"/>
  <c r="G404" i="45"/>
  <c r="I323" i="45"/>
  <c r="I319" i="45"/>
  <c r="F473" i="45"/>
  <c r="F469" i="45"/>
  <c r="H68" i="45"/>
  <c r="H64" i="45"/>
  <c r="O252" i="45"/>
  <c r="D252" i="45"/>
  <c r="M188" i="45"/>
  <c r="M184" i="45"/>
  <c r="O187" i="45"/>
  <c r="D187" i="45"/>
  <c r="K268" i="45"/>
  <c r="K264" i="45"/>
  <c r="J593" i="45"/>
  <c r="J589" i="45"/>
  <c r="L363" i="45"/>
  <c r="L359" i="45"/>
  <c r="M328" i="45"/>
  <c r="M324" i="45"/>
  <c r="M155" i="45"/>
  <c r="E155" i="45"/>
  <c r="N155" i="45"/>
  <c r="H155" i="45"/>
  <c r="K155" i="45"/>
  <c r="F155" i="45"/>
  <c r="I155" i="45"/>
  <c r="J155" i="45"/>
  <c r="G155" i="45"/>
  <c r="L155" i="45"/>
  <c r="J523" i="45"/>
  <c r="J519" i="45"/>
  <c r="L541" i="45"/>
  <c r="H541" i="45"/>
  <c r="G541" i="45"/>
  <c r="F541" i="45"/>
  <c r="M541" i="45"/>
  <c r="I541" i="45"/>
  <c r="J541" i="45"/>
  <c r="N541" i="45"/>
  <c r="K541" i="45"/>
  <c r="E541" i="45"/>
  <c r="N458" i="45"/>
  <c r="N454" i="45"/>
  <c r="O248" i="45"/>
  <c r="O244" i="45"/>
  <c r="M253" i="45"/>
  <c r="M249" i="45"/>
  <c r="O452" i="45"/>
  <c r="D452" i="45"/>
  <c r="F573" i="45"/>
  <c r="F569" i="45"/>
  <c r="F363" i="45"/>
  <c r="F359" i="45"/>
  <c r="N583" i="45"/>
  <c r="N579" i="45"/>
  <c r="D409" i="45"/>
  <c r="D413" i="45"/>
  <c r="P12" i="45"/>
  <c r="Q12" i="45"/>
  <c r="D12" i="45"/>
  <c r="O12" i="45"/>
  <c r="D139" i="45"/>
  <c r="O139" i="45"/>
  <c r="O143" i="45"/>
  <c r="L306" i="45"/>
  <c r="E306" i="45"/>
  <c r="G306" i="45"/>
  <c r="J306" i="45"/>
  <c r="H306" i="45"/>
  <c r="N306" i="45"/>
  <c r="I306" i="45"/>
  <c r="M306" i="45"/>
  <c r="F306" i="45"/>
  <c r="K306" i="45"/>
  <c r="G298" i="45"/>
  <c r="G294" i="45"/>
  <c r="L428" i="45"/>
  <c r="L424" i="45"/>
  <c r="O136" i="45"/>
  <c r="D136" i="45"/>
  <c r="M593" i="45"/>
  <c r="M589" i="45"/>
  <c r="D564" i="45"/>
  <c r="O564" i="45"/>
  <c r="O568" i="45"/>
  <c r="I478" i="45"/>
  <c r="I474" i="45"/>
  <c r="I228" i="45"/>
  <c r="I224" i="45"/>
  <c r="E308" i="45"/>
  <c r="E304" i="45"/>
  <c r="O195" i="45"/>
  <c r="D195" i="45"/>
  <c r="D34" i="45"/>
  <c r="O34" i="45"/>
  <c r="O38" i="45"/>
  <c r="L28" i="45"/>
  <c r="L24" i="45"/>
  <c r="O527" i="45"/>
  <c r="D527" i="45"/>
  <c r="K533" i="45"/>
  <c r="K529" i="45"/>
  <c r="G168" i="45"/>
  <c r="G164" i="45"/>
  <c r="D359" i="45"/>
  <c r="D363" i="45"/>
  <c r="I68" i="45"/>
  <c r="I64" i="45"/>
  <c r="O445" i="45"/>
  <c r="D445" i="45"/>
  <c r="I8" i="45"/>
  <c r="I4" i="45"/>
  <c r="O170" i="45"/>
  <c r="D170" i="45"/>
  <c r="O192" i="45"/>
  <c r="D192" i="45"/>
  <c r="J498" i="45"/>
  <c r="J494" i="45"/>
  <c r="F568" i="45"/>
  <c r="F564" i="45"/>
  <c r="K48" i="45"/>
  <c r="K44" i="45"/>
  <c r="N558" i="45"/>
  <c r="N554" i="45"/>
  <c r="L458" i="45"/>
  <c r="L454" i="45"/>
  <c r="K133" i="45"/>
  <c r="K129" i="45"/>
  <c r="D609" i="45"/>
  <c r="O609" i="45"/>
  <c r="O613" i="45"/>
  <c r="L253" i="45"/>
  <c r="L249" i="45"/>
  <c r="E548" i="45"/>
  <c r="E544" i="45"/>
  <c r="O218" i="45"/>
  <c r="O214" i="45"/>
  <c r="F313" i="45"/>
  <c r="F309" i="45"/>
  <c r="N38" i="45"/>
  <c r="N34" i="45"/>
  <c r="H638" i="45"/>
  <c r="H634" i="45"/>
  <c r="O620" i="45"/>
  <c r="D620" i="45"/>
  <c r="D27" i="46"/>
  <c r="G27" i="46"/>
  <c r="H303" i="45"/>
  <c r="H299" i="45"/>
  <c r="J408" i="45"/>
  <c r="J404" i="45"/>
  <c r="O76" i="45"/>
  <c r="D76" i="45"/>
  <c r="N133" i="45"/>
  <c r="N129" i="45"/>
  <c r="I363" i="45"/>
  <c r="I359" i="45"/>
  <c r="E518" i="45"/>
  <c r="E514" i="45"/>
  <c r="N613" i="45"/>
  <c r="N609" i="45"/>
  <c r="G443" i="45"/>
  <c r="G439" i="45"/>
  <c r="O207" i="45"/>
  <c r="D207" i="45"/>
  <c r="L588" i="45"/>
  <c r="L584" i="45"/>
  <c r="L208" i="45"/>
  <c r="L204" i="45"/>
  <c r="O66" i="45"/>
  <c r="D66" i="45"/>
  <c r="I593" i="45"/>
  <c r="I589" i="45"/>
  <c r="H123" i="45"/>
  <c r="H119" i="45"/>
  <c r="H233" i="45"/>
  <c r="H229" i="45"/>
  <c r="N93" i="45"/>
  <c r="N89" i="45"/>
  <c r="K458" i="45"/>
  <c r="K454" i="45"/>
  <c r="O557" i="45"/>
  <c r="D557" i="45"/>
  <c r="J538" i="45"/>
  <c r="J534" i="45"/>
  <c r="H453" i="45"/>
  <c r="H449" i="45"/>
  <c r="K113" i="45"/>
  <c r="K109" i="45"/>
  <c r="I318" i="45"/>
  <c r="I314" i="45"/>
  <c r="P155" i="45"/>
  <c r="Q155" i="45"/>
  <c r="D155" i="45"/>
  <c r="O155" i="45"/>
  <c r="P541" i="45"/>
  <c r="Q541" i="45"/>
  <c r="D541" i="45"/>
  <c r="O541" i="45"/>
  <c r="E508" i="45"/>
  <c r="E504" i="45"/>
  <c r="F58" i="45"/>
  <c r="F54" i="45"/>
  <c r="L473" i="45"/>
  <c r="L469" i="45"/>
  <c r="O447" i="45"/>
  <c r="D447" i="45"/>
  <c r="E563" i="45"/>
  <c r="E559" i="45"/>
  <c r="E363" i="45"/>
  <c r="E359" i="45"/>
  <c r="E398" i="45"/>
  <c r="E394" i="45"/>
  <c r="F22" i="46"/>
  <c r="D22" i="46"/>
  <c r="C22" i="46"/>
  <c r="G22" i="46"/>
  <c r="E22" i="46"/>
  <c r="O575" i="45"/>
  <c r="D575" i="45"/>
  <c r="D429" i="45"/>
  <c r="D433" i="45"/>
  <c r="H548" i="45"/>
  <c r="H544" i="45"/>
  <c r="M148" i="45"/>
  <c r="M144" i="45"/>
  <c r="M113" i="45"/>
  <c r="M109" i="45"/>
  <c r="L108" i="45"/>
  <c r="L104" i="45"/>
  <c r="K633" i="45"/>
  <c r="K629" i="45"/>
  <c r="M153" i="45"/>
  <c r="M149" i="45"/>
  <c r="P306" i="45"/>
  <c r="Q306" i="45"/>
  <c r="D306" i="45"/>
  <c r="O306" i="45"/>
  <c r="F613" i="45"/>
  <c r="F609" i="45"/>
  <c r="J263" i="45"/>
  <c r="J259" i="45"/>
  <c r="J88" i="45"/>
  <c r="J84" i="45"/>
  <c r="G538" i="45"/>
  <c r="G534" i="45"/>
  <c r="M198" i="45"/>
  <c r="M194" i="45"/>
  <c r="I438" i="45"/>
  <c r="I434" i="45"/>
  <c r="D614" i="45"/>
  <c r="D618" i="45"/>
  <c r="F113" i="45"/>
  <c r="F109" i="45"/>
  <c r="O15" i="45"/>
  <c r="D15" i="45"/>
  <c r="O350" i="45"/>
  <c r="D350" i="45"/>
  <c r="D293" i="45"/>
  <c r="E373" i="45"/>
  <c r="E369" i="45"/>
  <c r="G513" i="45"/>
  <c r="G509" i="45"/>
  <c r="O227" i="45"/>
  <c r="D227" i="45"/>
  <c r="E253" i="45"/>
  <c r="E249" i="45"/>
  <c r="O423" i="45"/>
  <c r="O419" i="45"/>
  <c r="O536" i="45"/>
  <c r="D536" i="45"/>
  <c r="I123" i="45"/>
  <c r="I119" i="45"/>
  <c r="K178" i="45"/>
  <c r="K174" i="45"/>
  <c r="O645" i="45"/>
  <c r="D645" i="45"/>
  <c r="K618" i="45"/>
  <c r="K614" i="45"/>
  <c r="F173" i="45"/>
  <c r="F169" i="45"/>
  <c r="F83" i="45"/>
  <c r="F79" i="45"/>
  <c r="M423" i="45"/>
  <c r="M419" i="45"/>
  <c r="I403" i="45"/>
  <c r="I399" i="45"/>
  <c r="H153" i="45"/>
  <c r="H149" i="45"/>
  <c r="O55" i="45"/>
  <c r="D55" i="45"/>
  <c r="J38" i="45"/>
  <c r="J34" i="45"/>
  <c r="G573" i="45"/>
  <c r="G569" i="45"/>
  <c r="J503" i="45"/>
  <c r="J499" i="45"/>
  <c r="N328" i="45"/>
  <c r="N324" i="45"/>
  <c r="K28" i="45"/>
  <c r="K24" i="45"/>
  <c r="L98" i="45"/>
  <c r="L94" i="45"/>
  <c r="O426" i="45"/>
  <c r="D426" i="45"/>
  <c r="J613" i="45"/>
  <c r="J609" i="45"/>
  <c r="O177" i="45"/>
  <c r="D177" i="45"/>
  <c r="O117" i="45"/>
  <c r="D117" i="45"/>
  <c r="F383" i="45"/>
  <c r="F379" i="45"/>
  <c r="O555" i="45"/>
  <c r="D555" i="45"/>
  <c r="O291" i="45"/>
  <c r="D291" i="45"/>
  <c r="O120" i="45"/>
  <c r="D120" i="45"/>
  <c r="O40" i="45"/>
  <c r="D40" i="45"/>
  <c r="I308" i="45"/>
  <c r="I304" i="45"/>
  <c r="O346" i="45"/>
  <c r="D346" i="45"/>
  <c r="H53" i="45"/>
  <c r="H49" i="45"/>
  <c r="H458" i="45"/>
  <c r="H454" i="45"/>
  <c r="N158" i="45"/>
  <c r="N154" i="45"/>
  <c r="K588" i="45"/>
  <c r="K584" i="45"/>
  <c r="O648" i="45"/>
  <c r="O644" i="45"/>
  <c r="O163" i="45"/>
  <c r="O159" i="45"/>
  <c r="O205" i="45"/>
  <c r="D205" i="45"/>
  <c r="K203" i="45"/>
  <c r="K199" i="45"/>
  <c r="N343" i="45"/>
  <c r="N339" i="45"/>
  <c r="J338" i="45"/>
  <c r="J334" i="45"/>
  <c r="O401" i="45"/>
  <c r="D401" i="45"/>
  <c r="J298" i="45"/>
  <c r="J294" i="45"/>
  <c r="E70" i="46"/>
  <c r="D70" i="46"/>
  <c r="C70" i="46"/>
  <c r="G70" i="46"/>
  <c r="F70" i="46"/>
  <c r="D289" i="45"/>
  <c r="O289" i="45"/>
  <c r="O293" i="45"/>
  <c r="H218" i="45"/>
  <c r="H214" i="45"/>
  <c r="L343" i="45"/>
  <c r="L339" i="45"/>
  <c r="K198" i="45"/>
  <c r="K194" i="45"/>
  <c r="E8" i="45"/>
  <c r="E4" i="45"/>
  <c r="G79" i="46"/>
  <c r="D79" i="46"/>
  <c r="D83" i="46"/>
  <c r="G83" i="46"/>
  <c r="H478" i="45"/>
  <c r="H474" i="45"/>
  <c r="G568" i="45"/>
  <c r="G564" i="45"/>
  <c r="O497" i="45"/>
  <c r="D497" i="45"/>
  <c r="L568" i="45"/>
  <c r="L564" i="45"/>
  <c r="L163" i="45"/>
  <c r="L159" i="45"/>
  <c r="F208" i="45"/>
  <c r="F204" i="45"/>
  <c r="O610" i="45"/>
  <c r="D610" i="45"/>
  <c r="H173" i="45"/>
  <c r="H169" i="45"/>
  <c r="M408" i="45"/>
  <c r="M404" i="45"/>
  <c r="O175" i="45"/>
  <c r="D175" i="45"/>
  <c r="I113" i="45"/>
  <c r="I109" i="45"/>
  <c r="O193" i="45"/>
  <c r="O189" i="45"/>
  <c r="F348" i="45"/>
  <c r="F344" i="45"/>
  <c r="E78" i="45"/>
  <c r="E74" i="45"/>
  <c r="G398" i="45"/>
  <c r="G394" i="45"/>
  <c r="O481" i="45"/>
  <c r="D481" i="45"/>
  <c r="K243" i="45"/>
  <c r="K239" i="45"/>
  <c r="N378" i="45"/>
  <c r="N374" i="45"/>
  <c r="G148" i="45"/>
  <c r="G144" i="45"/>
  <c r="D61" i="46"/>
  <c r="G61" i="46"/>
  <c r="H608" i="45"/>
  <c r="H604" i="45"/>
  <c r="N248" i="45"/>
  <c r="N244" i="45"/>
  <c r="N383" i="45"/>
  <c r="N379" i="45"/>
  <c r="O91" i="45"/>
  <c r="D91" i="45"/>
  <c r="D104" i="45"/>
  <c r="D108" i="45"/>
  <c r="N588" i="45"/>
  <c r="N584" i="45"/>
  <c r="H373" i="45"/>
  <c r="H369" i="45"/>
  <c r="O256" i="45"/>
  <c r="D256" i="45"/>
  <c r="J528" i="45"/>
  <c r="J524" i="45"/>
  <c r="J123" i="45"/>
  <c r="J119" i="45"/>
  <c r="F88" i="45"/>
  <c r="F84" i="45"/>
  <c r="M533" i="45"/>
  <c r="M529" i="45"/>
  <c r="J113" i="45"/>
  <c r="J109" i="45"/>
  <c r="J458" i="45"/>
  <c r="J454" i="45"/>
  <c r="I448" i="45"/>
  <c r="I444" i="45"/>
  <c r="E16" i="46"/>
  <c r="D16" i="46"/>
  <c r="G16" i="46"/>
  <c r="F16" i="46"/>
  <c r="O70" i="45"/>
  <c r="D70" i="45"/>
  <c r="G128" i="45"/>
  <c r="G124" i="45"/>
  <c r="M298" i="45"/>
  <c r="M294" i="45"/>
  <c r="L553" i="45"/>
  <c r="L549" i="45"/>
  <c r="H603" i="45"/>
  <c r="H599" i="45"/>
  <c r="D604" i="45"/>
  <c r="O604" i="45"/>
  <c r="O608" i="45"/>
  <c r="L118" i="45"/>
  <c r="L114" i="45"/>
  <c r="J548" i="45"/>
  <c r="J544" i="45"/>
  <c r="I43" i="45"/>
  <c r="I39" i="45"/>
  <c r="O257" i="45"/>
  <c r="D257" i="45"/>
  <c r="H203" i="45"/>
  <c r="H199" i="45"/>
  <c r="G108" i="45"/>
  <c r="G104" i="45"/>
  <c r="H198" i="45"/>
  <c r="H194" i="45"/>
  <c r="D189" i="45"/>
  <c r="D193" i="45"/>
  <c r="O507" i="45"/>
  <c r="D507" i="45"/>
  <c r="F68" i="46"/>
  <c r="E68" i="46"/>
  <c r="G68" i="46"/>
  <c r="D68" i="46"/>
  <c r="K143" i="45"/>
  <c r="K139" i="45"/>
  <c r="O458" i="45"/>
  <c r="O454" i="45"/>
  <c r="J168" i="45"/>
  <c r="J164" i="45"/>
  <c r="N628" i="45"/>
  <c r="N624" i="45"/>
  <c r="F561" i="45"/>
  <c r="M561" i="45"/>
  <c r="J561" i="45"/>
  <c r="G561" i="45"/>
  <c r="H561" i="45"/>
  <c r="L561" i="45"/>
  <c r="I561" i="45"/>
  <c r="K561" i="45"/>
  <c r="E561" i="45"/>
  <c r="N561" i="45"/>
  <c r="I93" i="45"/>
  <c r="I89" i="45"/>
  <c r="P210" i="45"/>
  <c r="Q210" i="45"/>
  <c r="D210" i="45"/>
  <c r="O210" i="45"/>
  <c r="E603" i="45"/>
  <c r="E599" i="45"/>
  <c r="J33" i="45"/>
  <c r="J29" i="45"/>
  <c r="H318" i="45"/>
  <c r="H314" i="45"/>
  <c r="K158" i="45"/>
  <c r="K154" i="45"/>
  <c r="N218" i="45"/>
  <c r="N214" i="45"/>
  <c r="L573" i="45"/>
  <c r="L569" i="45"/>
  <c r="E533" i="45"/>
  <c r="E529" i="45"/>
  <c r="M178" i="45"/>
  <c r="M174" i="45"/>
  <c r="F308" i="45"/>
  <c r="F304" i="45"/>
  <c r="O82" i="45"/>
  <c r="D82" i="45"/>
  <c r="D338" i="45"/>
  <c r="O132" i="45"/>
  <c r="D132" i="45"/>
  <c r="O85" i="45"/>
  <c r="D85" i="45"/>
  <c r="D38" i="46"/>
  <c r="F38" i="46"/>
  <c r="G38" i="46"/>
  <c r="E38" i="46"/>
  <c r="F213" i="45"/>
  <c r="F209" i="45"/>
  <c r="J143" i="45"/>
  <c r="J139" i="45"/>
  <c r="F433" i="45"/>
  <c r="F429" i="45"/>
  <c r="G388" i="45"/>
  <c r="G384" i="45"/>
  <c r="H353" i="45"/>
  <c r="H349" i="45"/>
  <c r="H378" i="45"/>
  <c r="H374" i="45"/>
  <c r="O228" i="45"/>
  <c r="O224" i="45"/>
  <c r="N418" i="45"/>
  <c r="N414" i="45"/>
  <c r="D54" i="46"/>
  <c r="E54" i="46"/>
  <c r="C54" i="46"/>
  <c r="G54" i="46"/>
  <c r="F54" i="46"/>
  <c r="N653" i="45"/>
  <c r="N649" i="45"/>
  <c r="E471" i="45"/>
  <c r="J471" i="45"/>
  <c r="K471" i="45"/>
  <c r="M471" i="45"/>
  <c r="F471" i="45"/>
  <c r="I471" i="45"/>
  <c r="G471" i="45"/>
  <c r="H471" i="45"/>
  <c r="N471" i="45"/>
  <c r="L471" i="45"/>
  <c r="L278" i="45"/>
  <c r="L274" i="45"/>
  <c r="M623" i="45"/>
  <c r="M619" i="45"/>
  <c r="N573" i="45"/>
  <c r="N569" i="45"/>
  <c r="O535" i="45"/>
  <c r="D535" i="45"/>
  <c r="F338" i="45"/>
  <c r="F334" i="45"/>
  <c r="O20" i="45"/>
  <c r="D20" i="45"/>
  <c r="E498" i="45"/>
  <c r="E494" i="45"/>
  <c r="O133" i="45"/>
  <c r="O129" i="45"/>
  <c r="O310" i="45"/>
  <c r="D310" i="45"/>
  <c r="I83" i="45"/>
  <c r="I79" i="45"/>
  <c r="D644" i="45"/>
  <c r="D648" i="45"/>
  <c r="N368" i="45"/>
  <c r="N364" i="45"/>
  <c r="M393" i="45"/>
  <c r="M389" i="45"/>
  <c r="E48" i="46"/>
  <c r="F48" i="46"/>
  <c r="G48" i="46"/>
  <c r="D48" i="46"/>
  <c r="I343" i="45"/>
  <c r="I339" i="45"/>
  <c r="E28" i="46"/>
  <c r="F28" i="46"/>
  <c r="C28" i="46"/>
  <c r="G28" i="46"/>
  <c r="D28" i="46"/>
  <c r="G228" i="45"/>
  <c r="G224" i="45"/>
  <c r="D168" i="45"/>
  <c r="F76" i="46"/>
  <c r="E76" i="46"/>
  <c r="G76" i="46"/>
  <c r="D76" i="46"/>
  <c r="E443" i="45"/>
  <c r="E439" i="45"/>
  <c r="O456" i="45"/>
  <c r="D456" i="45"/>
  <c r="O628" i="45"/>
  <c r="O624" i="45"/>
  <c r="M578" i="45"/>
  <c r="M574" i="45"/>
  <c r="O190" i="45"/>
  <c r="D190" i="45"/>
  <c r="O631" i="45"/>
  <c r="D631" i="45"/>
  <c r="J48" i="45"/>
  <c r="J44" i="45"/>
  <c r="O391" i="45"/>
  <c r="D391" i="45"/>
  <c r="F163" i="45"/>
  <c r="F159" i="45"/>
  <c r="F298" i="45"/>
  <c r="F294" i="45"/>
  <c r="O296" i="45"/>
  <c r="D296" i="45"/>
  <c r="M463" i="45"/>
  <c r="M459" i="45"/>
  <c r="H63" i="45"/>
  <c r="H59" i="45"/>
  <c r="O478" i="45"/>
  <c r="O474" i="45"/>
  <c r="F533" i="45"/>
  <c r="F529" i="45"/>
  <c r="K248" i="45"/>
  <c r="K244" i="45"/>
  <c r="O637" i="45"/>
  <c r="D637" i="45"/>
  <c r="K313" i="45"/>
  <c r="K309" i="45"/>
  <c r="E218" i="45"/>
  <c r="E214" i="45"/>
  <c r="O353" i="45"/>
  <c r="O349" i="45"/>
  <c r="D59" i="45"/>
  <c r="D63" i="45"/>
  <c r="J98" i="45"/>
  <c r="J94" i="45"/>
  <c r="F197" i="45"/>
  <c r="G197" i="45"/>
  <c r="H197" i="45"/>
  <c r="K197" i="45"/>
  <c r="L197" i="45"/>
  <c r="M197" i="45"/>
  <c r="E197" i="45"/>
  <c r="I197" i="45"/>
  <c r="J197" i="45"/>
  <c r="N197" i="45"/>
  <c r="G325" i="45"/>
  <c r="I325" i="45"/>
  <c r="K325" i="45"/>
  <c r="E325" i="45"/>
  <c r="N325" i="45"/>
  <c r="L325" i="45"/>
  <c r="J325" i="45"/>
  <c r="M325" i="45"/>
  <c r="H325" i="45"/>
  <c r="F325" i="45"/>
  <c r="G28" i="45"/>
  <c r="G24" i="45"/>
  <c r="E173" i="45"/>
  <c r="E169" i="45"/>
  <c r="L516" i="45"/>
  <c r="F516" i="45"/>
  <c r="J516" i="45"/>
  <c r="M516" i="45"/>
  <c r="G516" i="45"/>
  <c r="E516" i="45"/>
  <c r="N516" i="45"/>
  <c r="I516" i="45"/>
  <c r="H516" i="45"/>
  <c r="K516" i="45"/>
  <c r="I498" i="45"/>
  <c r="I494" i="45"/>
  <c r="D483" i="45"/>
  <c r="D464" i="45"/>
  <c r="D468" i="45"/>
  <c r="L628" i="45"/>
  <c r="L624" i="45"/>
  <c r="P561" i="45"/>
  <c r="Q561" i="45"/>
  <c r="D561" i="45"/>
  <c r="O561" i="45"/>
  <c r="N408" i="45"/>
  <c r="N404" i="45"/>
  <c r="F268" i="45"/>
  <c r="F264" i="45"/>
  <c r="K423" i="45"/>
  <c r="K419" i="45"/>
  <c r="J183" i="45"/>
  <c r="J179" i="45"/>
  <c r="E20" i="46"/>
  <c r="F20" i="46"/>
  <c r="G20" i="46"/>
  <c r="D20" i="46"/>
  <c r="O217" i="45"/>
  <c r="D217" i="45"/>
  <c r="D273" i="45"/>
  <c r="M273" i="45"/>
  <c r="M269" i="45"/>
  <c r="D334" i="45"/>
  <c r="O334" i="45"/>
  <c r="O338" i="45"/>
  <c r="D159" i="45"/>
  <c r="D163" i="45"/>
  <c r="N313" i="45"/>
  <c r="N309" i="45"/>
  <c r="M403" i="45"/>
  <c r="M399" i="45"/>
  <c r="O390" i="45"/>
  <c r="D390" i="45"/>
  <c r="L378" i="45"/>
  <c r="L374" i="45"/>
  <c r="D86" i="46"/>
  <c r="E86" i="46"/>
  <c r="G86" i="46"/>
  <c r="F86" i="46"/>
  <c r="G498" i="45"/>
  <c r="G494" i="45"/>
  <c r="D358" i="45"/>
  <c r="N138" i="45"/>
  <c r="N134" i="45"/>
  <c r="O368" i="45"/>
  <c r="O364" i="45"/>
  <c r="D49" i="46"/>
  <c r="C48" i="46"/>
  <c r="G49" i="46"/>
  <c r="D224" i="45"/>
  <c r="D228" i="45"/>
  <c r="D13" i="46"/>
  <c r="G13" i="46"/>
  <c r="P471" i="45"/>
  <c r="Q471" i="45"/>
  <c r="D471" i="45"/>
  <c r="O471" i="45"/>
  <c r="F622" i="45"/>
  <c r="N622" i="45"/>
  <c r="J622" i="45"/>
  <c r="M622" i="45"/>
  <c r="L622" i="45"/>
  <c r="E622" i="45"/>
  <c r="G622" i="45"/>
  <c r="K622" i="45"/>
  <c r="H622" i="45"/>
  <c r="I622" i="45"/>
  <c r="E442" i="45"/>
  <c r="N442" i="45"/>
  <c r="G442" i="45"/>
  <c r="M442" i="45"/>
  <c r="L442" i="45"/>
  <c r="F442" i="45"/>
  <c r="H442" i="45"/>
  <c r="I442" i="45"/>
  <c r="K442" i="45"/>
  <c r="J442" i="45"/>
  <c r="I288" i="45"/>
  <c r="I284" i="45"/>
  <c r="C38" i="46"/>
  <c r="G39" i="46"/>
  <c r="D39" i="46"/>
  <c r="J148" i="45"/>
  <c r="J144" i="45"/>
  <c r="E153" i="45"/>
  <c r="E149" i="45"/>
  <c r="G518" i="45"/>
  <c r="G514" i="45"/>
  <c r="D33" i="46"/>
  <c r="G33" i="46"/>
  <c r="D419" i="45"/>
  <c r="D423" i="45"/>
  <c r="O518" i="45"/>
  <c r="O514" i="45"/>
  <c r="H513" i="45"/>
  <c r="H509" i="45"/>
  <c r="N148" i="45"/>
  <c r="N144" i="45"/>
  <c r="F543" i="45"/>
  <c r="F539" i="45"/>
  <c r="L358" i="45"/>
  <c r="L354" i="45"/>
  <c r="O223" i="45"/>
  <c r="O219" i="45"/>
  <c r="E648" i="45"/>
  <c r="E644" i="45"/>
  <c r="O105" i="45"/>
  <c r="D105" i="45"/>
  <c r="O392" i="45"/>
  <c r="D392" i="45"/>
  <c r="F598" i="45"/>
  <c r="F594" i="45"/>
  <c r="D164" i="45"/>
  <c r="O164" i="45"/>
  <c r="O168" i="45"/>
  <c r="G463" i="45"/>
  <c r="G459" i="45"/>
  <c r="E238" i="45"/>
  <c r="E234" i="45"/>
  <c r="F168" i="45"/>
  <c r="F164" i="45"/>
  <c r="G588" i="45"/>
  <c r="G584" i="45"/>
  <c r="K168" i="45"/>
  <c r="K164" i="45"/>
  <c r="E643" i="45"/>
  <c r="E639" i="45"/>
  <c r="M233" i="45"/>
  <c r="M229" i="45"/>
  <c r="K583" i="45"/>
  <c r="K579" i="45"/>
  <c r="D624" i="45"/>
  <c r="D628" i="45"/>
  <c r="E88" i="45"/>
  <c r="E84" i="45"/>
  <c r="O135" i="45"/>
  <c r="D135" i="45"/>
  <c r="I203" i="45"/>
  <c r="I199" i="45"/>
  <c r="O46" i="45"/>
  <c r="D46" i="45"/>
  <c r="H438" i="45"/>
  <c r="H434" i="45"/>
  <c r="N468" i="45"/>
  <c r="N464" i="45"/>
  <c r="G418" i="45"/>
  <c r="G414" i="45"/>
  <c r="K378" i="45"/>
  <c r="K374" i="45"/>
  <c r="O196" i="45"/>
  <c r="D196" i="45"/>
  <c r="L53" i="45"/>
  <c r="L49" i="45"/>
  <c r="D558" i="45"/>
  <c r="I383" i="45"/>
  <c r="I379" i="45"/>
  <c r="D474" i="45"/>
  <c r="D478" i="45"/>
  <c r="D598" i="45"/>
  <c r="E368" i="45"/>
  <c r="E364" i="45"/>
  <c r="J608" i="45"/>
  <c r="J604" i="45"/>
  <c r="O232" i="45"/>
  <c r="D232" i="45"/>
  <c r="D19" i="46"/>
  <c r="G19" i="46"/>
  <c r="G475" i="45"/>
  <c r="K475" i="45"/>
  <c r="J475" i="45"/>
  <c r="M475" i="45"/>
  <c r="E475" i="45"/>
  <c r="I475" i="45"/>
  <c r="F475" i="45"/>
  <c r="L475" i="45"/>
  <c r="H475" i="45"/>
  <c r="N475" i="45"/>
  <c r="M573" i="45"/>
  <c r="M569" i="45"/>
  <c r="D349" i="45"/>
  <c r="D353" i="45"/>
  <c r="N438" i="45"/>
  <c r="N434" i="45"/>
  <c r="D538" i="45"/>
  <c r="I33" i="45"/>
  <c r="I29" i="45"/>
  <c r="P197" i="45"/>
  <c r="Q197" i="45"/>
  <c r="D197" i="45"/>
  <c r="O197" i="45"/>
  <c r="L563" i="45"/>
  <c r="L559" i="45"/>
  <c r="P325" i="45"/>
  <c r="Q325" i="45"/>
  <c r="D325" i="45"/>
  <c r="O325" i="45"/>
  <c r="G178" i="45"/>
  <c r="G174" i="45"/>
  <c r="G528" i="45"/>
  <c r="G524" i="45"/>
  <c r="I423" i="45"/>
  <c r="I419" i="45"/>
  <c r="P516" i="45"/>
  <c r="Q516" i="45"/>
  <c r="D516" i="45"/>
  <c r="O516" i="45"/>
  <c r="D18" i="46"/>
  <c r="E18" i="46"/>
  <c r="C18" i="46"/>
  <c r="G18" i="46"/>
  <c r="F18" i="46"/>
  <c r="G653" i="45"/>
  <c r="G649" i="45"/>
  <c r="D479" i="45"/>
  <c r="O479" i="45"/>
  <c r="O483" i="45"/>
  <c r="I595" i="45"/>
  <c r="N595" i="45"/>
  <c r="H595" i="45"/>
  <c r="J595" i="45"/>
  <c r="M595" i="45"/>
  <c r="G595" i="45"/>
  <c r="F595" i="45"/>
  <c r="K595" i="45"/>
  <c r="E595" i="45"/>
  <c r="L595" i="45"/>
  <c r="D129" i="45"/>
  <c r="D133" i="45"/>
  <c r="F73" i="45"/>
  <c r="F69" i="45"/>
  <c r="E48" i="45"/>
  <c r="E44" i="45"/>
  <c r="N523" i="45"/>
  <c r="N519" i="45"/>
  <c r="I503" i="45"/>
  <c r="I499" i="45"/>
  <c r="J191" i="45"/>
  <c r="G191" i="45"/>
  <c r="N191" i="45"/>
  <c r="H191" i="45"/>
  <c r="L191" i="45"/>
  <c r="F191" i="45"/>
  <c r="K191" i="45"/>
  <c r="M191" i="45"/>
  <c r="I191" i="45"/>
  <c r="E191" i="45"/>
  <c r="M6" i="45"/>
  <c r="L6" i="45"/>
  <c r="G6" i="45"/>
  <c r="H6" i="45"/>
  <c r="K6" i="45"/>
  <c r="N6" i="45"/>
  <c r="J6" i="45"/>
  <c r="I6" i="45"/>
  <c r="E6" i="45"/>
  <c r="F6" i="45"/>
  <c r="J68" i="45"/>
  <c r="J64" i="45"/>
  <c r="I413" i="45"/>
  <c r="I409" i="45"/>
  <c r="G163" i="45"/>
  <c r="G159" i="45"/>
  <c r="D539" i="45"/>
  <c r="D543" i="45"/>
  <c r="N258" i="45"/>
  <c r="N254" i="45"/>
  <c r="I153" i="45"/>
  <c r="I149" i="45"/>
  <c r="G488" i="45"/>
  <c r="G484" i="45"/>
  <c r="K188" i="45"/>
  <c r="K184" i="45"/>
  <c r="H118" i="45"/>
  <c r="H114" i="45"/>
  <c r="F148" i="45"/>
  <c r="F144" i="45"/>
  <c r="L248" i="45"/>
  <c r="L244" i="45"/>
  <c r="F60" i="46"/>
  <c r="D60" i="46"/>
  <c r="C60" i="46"/>
  <c r="G60" i="46"/>
  <c r="E60" i="46"/>
  <c r="D6" i="46"/>
  <c r="E6" i="46"/>
  <c r="C6" i="46"/>
  <c r="G6" i="46"/>
  <c r="F6" i="46"/>
  <c r="E40" i="46"/>
  <c r="D40" i="46"/>
  <c r="G40" i="46"/>
  <c r="F40" i="46"/>
  <c r="F138" i="45"/>
  <c r="F134" i="45"/>
  <c r="D269" i="45"/>
  <c r="O269" i="45"/>
  <c r="O273" i="45"/>
  <c r="I98" i="45"/>
  <c r="I94" i="45"/>
  <c r="E74" i="46"/>
  <c r="D74" i="46"/>
  <c r="C74" i="46"/>
  <c r="G74" i="46"/>
  <c r="F74" i="46"/>
  <c r="E26" i="46"/>
  <c r="F26" i="46"/>
  <c r="C26" i="46"/>
  <c r="G26" i="46"/>
  <c r="D26" i="46"/>
  <c r="E30" i="46"/>
  <c r="D30" i="46"/>
  <c r="C30" i="46"/>
  <c r="G30" i="46"/>
  <c r="F30" i="46"/>
  <c r="E28" i="45"/>
  <c r="E24" i="45"/>
  <c r="G363" i="45"/>
  <c r="P359" i="45"/>
  <c r="Q359" i="45"/>
  <c r="G359" i="45"/>
  <c r="I273" i="45"/>
  <c r="I269" i="45"/>
  <c r="N433" i="45"/>
  <c r="N429" i="45"/>
  <c r="D354" i="45"/>
  <c r="O354" i="45"/>
  <c r="O358" i="45"/>
  <c r="N193" i="45"/>
  <c r="N189" i="45"/>
  <c r="F388" i="45"/>
  <c r="F384" i="45"/>
  <c r="E10" i="46"/>
  <c r="D10" i="46"/>
  <c r="G10" i="46"/>
  <c r="F10" i="46"/>
  <c r="L56" i="45"/>
  <c r="E56" i="45"/>
  <c r="M56" i="45"/>
  <c r="I56" i="45"/>
  <c r="N56" i="45"/>
  <c r="J56" i="45"/>
  <c r="K56" i="45"/>
  <c r="G56" i="45"/>
  <c r="H56" i="45"/>
  <c r="F56" i="45"/>
  <c r="O372" i="45"/>
  <c r="D372" i="45"/>
  <c r="E618" i="45"/>
  <c r="E614" i="45"/>
  <c r="O583" i="45"/>
  <c r="O579" i="45"/>
  <c r="K408" i="45"/>
  <c r="K404" i="45"/>
  <c r="K38" i="45"/>
  <c r="K34" i="45"/>
  <c r="F638" i="45"/>
  <c r="F634" i="45"/>
  <c r="M98" i="45"/>
  <c r="M94" i="45"/>
  <c r="J583" i="45"/>
  <c r="J579" i="45"/>
  <c r="L408" i="45"/>
  <c r="L404" i="45"/>
  <c r="P622" i="45"/>
  <c r="Q622" i="45"/>
  <c r="D622" i="45"/>
  <c r="O622" i="45"/>
  <c r="P442" i="45"/>
  <c r="Q442" i="45"/>
  <c r="D442" i="45"/>
  <c r="O442" i="45"/>
  <c r="H523" i="45"/>
  <c r="H519" i="45"/>
  <c r="I553" i="45"/>
  <c r="I549" i="45"/>
  <c r="O125" i="45"/>
  <c r="D125" i="45"/>
  <c r="F58" i="46"/>
  <c r="E58" i="46"/>
  <c r="G58" i="46"/>
  <c r="D58" i="46"/>
  <c r="E108" i="45"/>
  <c r="E104" i="45"/>
  <c r="D514" i="45"/>
  <c r="D518" i="45"/>
  <c r="L43" i="45"/>
  <c r="L39" i="45"/>
  <c r="O612" i="45"/>
  <c r="D612" i="45"/>
  <c r="D219" i="45"/>
  <c r="D223" i="45"/>
  <c r="M528" i="45"/>
  <c r="M524" i="45"/>
  <c r="F648" i="45"/>
  <c r="F644" i="45"/>
  <c r="O181" i="45"/>
  <c r="D181" i="45"/>
  <c r="D36" i="46"/>
  <c r="F36" i="46"/>
  <c r="C36" i="46"/>
  <c r="G36" i="46"/>
  <c r="E36" i="46"/>
  <c r="D56" i="46"/>
  <c r="F56" i="46"/>
  <c r="G56" i="46"/>
  <c r="E56" i="46"/>
  <c r="J313" i="45"/>
  <c r="J309" i="45"/>
  <c r="F108" i="45"/>
  <c r="F104" i="45"/>
  <c r="O127" i="45"/>
  <c r="D127" i="45"/>
  <c r="G373" i="45"/>
  <c r="G369" i="45"/>
  <c r="O247" i="45"/>
  <c r="D247" i="45"/>
  <c r="D158" i="45"/>
  <c r="O165" i="45"/>
  <c r="D165" i="45"/>
  <c r="I333" i="45"/>
  <c r="I329" i="45"/>
  <c r="M518" i="45"/>
  <c r="M514" i="45"/>
  <c r="F548" i="45"/>
  <c r="F544" i="45"/>
  <c r="H563" i="45"/>
  <c r="H559" i="45"/>
  <c r="D554" i="45"/>
  <c r="O554" i="45"/>
  <c r="O558" i="45"/>
  <c r="K448" i="45"/>
  <c r="K444" i="45"/>
  <c r="N393" i="45"/>
  <c r="N389" i="45"/>
  <c r="O122" i="45"/>
  <c r="D122" i="45"/>
  <c r="N118" i="45"/>
  <c r="N114" i="45"/>
  <c r="H213" i="45"/>
  <c r="H209" i="45"/>
  <c r="D594" i="45"/>
  <c r="O594" i="45"/>
  <c r="O598" i="45"/>
  <c r="K218" i="45"/>
  <c r="K214" i="45"/>
  <c r="N445" i="45"/>
  <c r="K445" i="45"/>
  <c r="F445" i="45"/>
  <c r="M445" i="45"/>
  <c r="E445" i="45"/>
  <c r="J445" i="45"/>
  <c r="I445" i="45"/>
  <c r="G445" i="45"/>
  <c r="H445" i="45"/>
  <c r="P445" i="45"/>
  <c r="Q445" i="45"/>
  <c r="L445" i="45"/>
  <c r="G37" i="45"/>
  <c r="J37" i="45"/>
  <c r="L37" i="45"/>
  <c r="F37" i="45"/>
  <c r="N37" i="45"/>
  <c r="H37" i="45"/>
  <c r="I37" i="45"/>
  <c r="K37" i="45"/>
  <c r="E37" i="45"/>
  <c r="P37" i="45"/>
  <c r="Q37" i="45"/>
  <c r="M37" i="45"/>
  <c r="N270" i="45"/>
  <c r="H270" i="45"/>
  <c r="J270" i="45"/>
  <c r="F270" i="45"/>
  <c r="E270" i="45"/>
  <c r="I270" i="45"/>
  <c r="K270" i="45"/>
  <c r="G270" i="45"/>
  <c r="M270" i="45"/>
  <c r="L270" i="45"/>
  <c r="N267" i="45"/>
  <c r="L267" i="45"/>
  <c r="M267" i="45"/>
  <c r="I267" i="45"/>
  <c r="K267" i="45"/>
  <c r="E267" i="45"/>
  <c r="H267" i="45"/>
  <c r="J267" i="45"/>
  <c r="F267" i="45"/>
  <c r="G267" i="45"/>
  <c r="M452" i="45"/>
  <c r="F452" i="45"/>
  <c r="L452" i="45"/>
  <c r="E452" i="45"/>
  <c r="K452" i="45"/>
  <c r="H452" i="45"/>
  <c r="G452" i="45"/>
  <c r="I452" i="45"/>
  <c r="N452" i="45"/>
  <c r="P452" i="45"/>
  <c r="Q452" i="45"/>
  <c r="J452" i="45"/>
  <c r="P475" i="45"/>
  <c r="Q475" i="45"/>
  <c r="D475" i="45"/>
  <c r="O475" i="45"/>
  <c r="D42" i="46"/>
  <c r="F42" i="46"/>
  <c r="G42" i="46"/>
  <c r="E42" i="46"/>
  <c r="K522" i="45"/>
  <c r="G522" i="45"/>
  <c r="I522" i="45"/>
  <c r="N522" i="45"/>
  <c r="M522" i="45"/>
  <c r="L522" i="45"/>
  <c r="H522" i="45"/>
  <c r="F522" i="45"/>
  <c r="J522" i="45"/>
  <c r="P522" i="45"/>
  <c r="Q522" i="45"/>
  <c r="E522" i="45"/>
  <c r="K23" i="45"/>
  <c r="K19" i="45"/>
  <c r="D534" i="45"/>
  <c r="O534" i="45"/>
  <c r="O538" i="45"/>
  <c r="I530" i="45"/>
  <c r="G530" i="45"/>
  <c r="J530" i="45"/>
  <c r="N530" i="45"/>
  <c r="K530" i="45"/>
  <c r="H530" i="45"/>
  <c r="L530" i="45"/>
  <c r="F530" i="45"/>
  <c r="M530" i="45"/>
  <c r="P530" i="45"/>
  <c r="Q530" i="45"/>
  <c r="E530" i="45"/>
  <c r="N70" i="45"/>
  <c r="H70" i="45"/>
  <c r="E70" i="45"/>
  <c r="F70" i="45"/>
  <c r="J70" i="45"/>
  <c r="K70" i="45"/>
  <c r="M70" i="45"/>
  <c r="G70" i="45"/>
  <c r="I70" i="45"/>
  <c r="P70" i="45"/>
  <c r="Q70" i="45"/>
  <c r="L70" i="45"/>
  <c r="O326" i="45"/>
  <c r="D326" i="45"/>
  <c r="M592" i="45"/>
  <c r="H592" i="45"/>
  <c r="F592" i="45"/>
  <c r="K592" i="45"/>
  <c r="N592" i="45"/>
  <c r="E592" i="45"/>
  <c r="G592" i="45"/>
  <c r="L592" i="45"/>
  <c r="I592" i="45"/>
  <c r="P592" i="45"/>
  <c r="Q592" i="45"/>
  <c r="J592" i="45"/>
  <c r="F55" i="45"/>
  <c r="M55" i="45"/>
  <c r="E55" i="45"/>
  <c r="H55" i="45"/>
  <c r="I55" i="45"/>
  <c r="L55" i="45"/>
  <c r="N55" i="45"/>
  <c r="J55" i="45"/>
  <c r="K55" i="45"/>
  <c r="P55" i="45"/>
  <c r="Q55" i="45"/>
  <c r="G55" i="45"/>
  <c r="E645" i="45"/>
  <c r="H645" i="45"/>
  <c r="F645" i="45"/>
  <c r="M645" i="45"/>
  <c r="J645" i="45"/>
  <c r="G645" i="45"/>
  <c r="N645" i="45"/>
  <c r="K645" i="45"/>
  <c r="I645" i="45"/>
  <c r="P645" i="45"/>
  <c r="Q645" i="45"/>
  <c r="L645" i="45"/>
  <c r="G447" i="45"/>
  <c r="M447" i="45"/>
  <c r="H447" i="45"/>
  <c r="K447" i="45"/>
  <c r="L447" i="45"/>
  <c r="J447" i="45"/>
  <c r="E447" i="45"/>
  <c r="N447" i="45"/>
  <c r="F447" i="45"/>
  <c r="P447" i="45"/>
  <c r="Q447" i="45"/>
  <c r="I447" i="45"/>
  <c r="I616" i="45"/>
  <c r="K616" i="45"/>
  <c r="M616" i="45"/>
  <c r="E616" i="45"/>
  <c r="G616" i="45"/>
  <c r="F616" i="45"/>
  <c r="L616" i="45"/>
  <c r="H616" i="45"/>
  <c r="N616" i="45"/>
  <c r="P616" i="45"/>
  <c r="Q616" i="45"/>
  <c r="J616" i="45"/>
  <c r="H140" i="45"/>
  <c r="F140" i="45"/>
  <c r="L140" i="45"/>
  <c r="G140" i="45"/>
  <c r="N140" i="45"/>
  <c r="K140" i="45"/>
  <c r="J140" i="45"/>
  <c r="M140" i="45"/>
  <c r="E140" i="45"/>
  <c r="I140" i="45"/>
  <c r="I451" i="45"/>
  <c r="N451" i="45"/>
  <c r="E451" i="45"/>
  <c r="G451" i="45"/>
  <c r="K451" i="45"/>
  <c r="H451" i="45"/>
  <c r="F451" i="45"/>
  <c r="J451" i="45"/>
  <c r="L451" i="45"/>
  <c r="M451" i="45"/>
  <c r="K66" i="45"/>
  <c r="N66" i="45"/>
  <c r="G66" i="45"/>
  <c r="L66" i="45"/>
  <c r="H66" i="45"/>
  <c r="J66" i="45"/>
  <c r="M66" i="45"/>
  <c r="I66" i="45"/>
  <c r="E66" i="45"/>
  <c r="P66" i="45"/>
  <c r="Q66" i="45"/>
  <c r="F66" i="45"/>
  <c r="F78" i="46"/>
  <c r="D78" i="46"/>
  <c r="C78" i="46"/>
  <c r="G78" i="46"/>
  <c r="E78" i="46"/>
  <c r="L633" i="45"/>
  <c r="L629" i="45"/>
  <c r="I378" i="45"/>
  <c r="I374" i="45"/>
  <c r="M326" i="45"/>
  <c r="F326" i="45"/>
  <c r="N326" i="45"/>
  <c r="J326" i="45"/>
  <c r="E326" i="45"/>
  <c r="K326" i="45"/>
  <c r="L326" i="45"/>
  <c r="I326" i="45"/>
  <c r="H326" i="45"/>
  <c r="P326" i="45"/>
  <c r="Q326" i="45"/>
  <c r="G326" i="45"/>
  <c r="K428" i="45"/>
  <c r="K424" i="45"/>
  <c r="D244" i="45"/>
  <c r="D248" i="45"/>
  <c r="J467" i="45"/>
  <c r="H467" i="45"/>
  <c r="M467" i="45"/>
  <c r="L467" i="45"/>
  <c r="E467" i="45"/>
  <c r="F467" i="45"/>
  <c r="N467" i="45"/>
  <c r="K467" i="45"/>
  <c r="I467" i="45"/>
  <c r="P467" i="45"/>
  <c r="Q467" i="45"/>
  <c r="G467" i="45"/>
  <c r="P595" i="45"/>
  <c r="Q595" i="45"/>
  <c r="D595" i="45"/>
  <c r="O595" i="45"/>
  <c r="I195" i="45"/>
  <c r="F195" i="45"/>
  <c r="M195" i="45"/>
  <c r="N195" i="45"/>
  <c r="G195" i="45"/>
  <c r="K195" i="45"/>
  <c r="L195" i="45"/>
  <c r="E195" i="45"/>
  <c r="J195" i="45"/>
  <c r="P195" i="45"/>
  <c r="Q195" i="45"/>
  <c r="H195" i="45"/>
  <c r="M390" i="45"/>
  <c r="L390" i="45"/>
  <c r="N390" i="45"/>
  <c r="I390" i="45"/>
  <c r="G390" i="45"/>
  <c r="F390" i="45"/>
  <c r="H390" i="45"/>
  <c r="J390" i="45"/>
  <c r="E390" i="45"/>
  <c r="P390" i="45"/>
  <c r="Q390" i="45"/>
  <c r="K390" i="45"/>
  <c r="D9" i="45"/>
  <c r="O9" i="45"/>
  <c r="O13" i="45"/>
  <c r="K170" i="45"/>
  <c r="J170" i="45"/>
  <c r="L170" i="45"/>
  <c r="F170" i="45"/>
  <c r="N170" i="45"/>
  <c r="E170" i="45"/>
  <c r="M170" i="45"/>
  <c r="H170" i="45"/>
  <c r="I170" i="45"/>
  <c r="P170" i="45"/>
  <c r="Q170" i="45"/>
  <c r="G170" i="45"/>
  <c r="M497" i="45"/>
  <c r="I497" i="45"/>
  <c r="G497" i="45"/>
  <c r="L497" i="45"/>
  <c r="J497" i="45"/>
  <c r="N497" i="45"/>
  <c r="H497" i="45"/>
  <c r="K497" i="45"/>
  <c r="F497" i="45"/>
  <c r="P497" i="45"/>
  <c r="Q497" i="45"/>
  <c r="E497" i="45"/>
  <c r="E392" i="45"/>
  <c r="G392" i="45"/>
  <c r="K392" i="45"/>
  <c r="F392" i="45"/>
  <c r="I392" i="45"/>
  <c r="N392" i="45"/>
  <c r="J392" i="45"/>
  <c r="M392" i="45"/>
  <c r="L392" i="45"/>
  <c r="P392" i="45"/>
  <c r="Q392" i="45"/>
  <c r="H392" i="45"/>
  <c r="K310" i="45"/>
  <c r="L310" i="45"/>
  <c r="G310" i="45"/>
  <c r="E310" i="45"/>
  <c r="H310" i="45"/>
  <c r="J310" i="45"/>
  <c r="N310" i="45"/>
  <c r="I310" i="45"/>
  <c r="F310" i="45"/>
  <c r="P310" i="45"/>
  <c r="Q310" i="45"/>
  <c r="M310" i="45"/>
  <c r="P191" i="45"/>
  <c r="Q191" i="45"/>
  <c r="D191" i="45"/>
  <c r="O191" i="45"/>
  <c r="P6" i="45"/>
  <c r="Q6" i="45"/>
  <c r="D6" i="45"/>
  <c r="O6" i="45"/>
  <c r="L528" i="45"/>
  <c r="L524" i="45"/>
  <c r="F507" i="45"/>
  <c r="J507" i="45"/>
  <c r="E507" i="45"/>
  <c r="N507" i="45"/>
  <c r="M507" i="45"/>
  <c r="L507" i="45"/>
  <c r="G507" i="45"/>
  <c r="I507" i="45"/>
  <c r="K507" i="45"/>
  <c r="P507" i="45"/>
  <c r="Q507" i="45"/>
  <c r="H507" i="45"/>
  <c r="D454" i="45"/>
  <c r="D458" i="45"/>
  <c r="N44" i="45"/>
  <c r="N48" i="45"/>
  <c r="I38" i="45"/>
  <c r="I34" i="45"/>
  <c r="L42" i="45"/>
  <c r="G42" i="45"/>
  <c r="E42" i="45"/>
  <c r="K42" i="45"/>
  <c r="J42" i="45"/>
  <c r="N42" i="45"/>
  <c r="F42" i="45"/>
  <c r="M42" i="45"/>
  <c r="I42" i="45"/>
  <c r="P42" i="45"/>
  <c r="Q42" i="45"/>
  <c r="H42" i="45"/>
  <c r="I575" i="45"/>
  <c r="M575" i="45"/>
  <c r="F575" i="45"/>
  <c r="H575" i="45"/>
  <c r="E575" i="45"/>
  <c r="G575" i="45"/>
  <c r="J575" i="45"/>
  <c r="K575" i="45"/>
  <c r="N575" i="45"/>
  <c r="P575" i="45"/>
  <c r="Q575" i="45"/>
  <c r="L575" i="45"/>
  <c r="O318" i="45"/>
  <c r="O314" i="45"/>
  <c r="P267" i="45"/>
  <c r="Q267" i="45"/>
  <c r="D267" i="45"/>
  <c r="O267" i="45"/>
  <c r="L192" i="45"/>
  <c r="F192" i="45"/>
  <c r="M192" i="45"/>
  <c r="J192" i="45"/>
  <c r="H192" i="45"/>
  <c r="I192" i="45"/>
  <c r="N192" i="45"/>
  <c r="K192" i="45"/>
  <c r="G192" i="45"/>
  <c r="P192" i="45"/>
  <c r="Q192" i="45"/>
  <c r="E192" i="45"/>
  <c r="J401" i="45"/>
  <c r="H401" i="45"/>
  <c r="I401" i="45"/>
  <c r="F401" i="45"/>
  <c r="E401" i="45"/>
  <c r="N401" i="45"/>
  <c r="L401" i="45"/>
  <c r="K401" i="45"/>
  <c r="M401" i="45"/>
  <c r="P401" i="45"/>
  <c r="Q401" i="45"/>
  <c r="G401" i="45"/>
  <c r="J185" i="45"/>
  <c r="N185" i="45"/>
  <c r="H185" i="45"/>
  <c r="K185" i="45"/>
  <c r="E185" i="45"/>
  <c r="G185" i="45"/>
  <c r="F185" i="45"/>
  <c r="I185" i="45"/>
  <c r="L185" i="45"/>
  <c r="P185" i="45"/>
  <c r="Q185" i="45"/>
  <c r="M185" i="45"/>
  <c r="O482" i="45"/>
  <c r="D482" i="45"/>
  <c r="E132" i="45"/>
  <c r="N132" i="45"/>
  <c r="G132" i="45"/>
  <c r="H132" i="45"/>
  <c r="L132" i="45"/>
  <c r="K132" i="45"/>
  <c r="J132" i="45"/>
  <c r="F132" i="45"/>
  <c r="M132" i="45"/>
  <c r="P132" i="45"/>
  <c r="Q132" i="45"/>
  <c r="I132" i="45"/>
  <c r="G265" i="45"/>
  <c r="M265" i="45"/>
  <c r="F265" i="45"/>
  <c r="N265" i="45"/>
  <c r="L265" i="45"/>
  <c r="H265" i="45"/>
  <c r="K265" i="45"/>
  <c r="J265" i="45"/>
  <c r="E265" i="45"/>
  <c r="P265" i="45"/>
  <c r="Q265" i="45"/>
  <c r="I265" i="45"/>
  <c r="N257" i="45"/>
  <c r="E257" i="45"/>
  <c r="J257" i="45"/>
  <c r="M257" i="45"/>
  <c r="F257" i="45"/>
  <c r="I257" i="45"/>
  <c r="H257" i="45"/>
  <c r="G257" i="45"/>
  <c r="L257" i="45"/>
  <c r="P257" i="45"/>
  <c r="Q257" i="45"/>
  <c r="K257" i="45"/>
  <c r="N181" i="45"/>
  <c r="H181" i="45"/>
  <c r="M181" i="45"/>
  <c r="G181" i="45"/>
  <c r="F181" i="45"/>
  <c r="E181" i="45"/>
  <c r="J181" i="45"/>
  <c r="K181" i="45"/>
  <c r="L181" i="45"/>
  <c r="P181" i="45"/>
  <c r="Q181" i="45"/>
  <c r="I181" i="45"/>
  <c r="L391" i="45"/>
  <c r="M391" i="45"/>
  <c r="K391" i="45"/>
  <c r="E391" i="45"/>
  <c r="J391" i="45"/>
  <c r="I391" i="45"/>
  <c r="N391" i="45"/>
  <c r="F391" i="45"/>
  <c r="H391" i="45"/>
  <c r="P391" i="45"/>
  <c r="Q391" i="45"/>
  <c r="G391" i="45"/>
  <c r="N527" i="45"/>
  <c r="H527" i="45"/>
  <c r="E527" i="45"/>
  <c r="F527" i="45"/>
  <c r="M527" i="45"/>
  <c r="I527" i="45"/>
  <c r="L527" i="45"/>
  <c r="G527" i="45"/>
  <c r="K527" i="45"/>
  <c r="P527" i="45"/>
  <c r="Q527" i="45"/>
  <c r="J527" i="45"/>
  <c r="J205" i="45"/>
  <c r="M205" i="45"/>
  <c r="F205" i="45"/>
  <c r="G205" i="45"/>
  <c r="I205" i="45"/>
  <c r="K205" i="45"/>
  <c r="N205" i="45"/>
  <c r="L205" i="45"/>
  <c r="H205" i="45"/>
  <c r="P205" i="45"/>
  <c r="Q205" i="45"/>
  <c r="E205" i="45"/>
  <c r="F40" i="45"/>
  <c r="G40" i="45"/>
  <c r="H40" i="45"/>
  <c r="I40" i="45"/>
  <c r="K40" i="45"/>
  <c r="J40" i="45"/>
  <c r="N40" i="45"/>
  <c r="M40" i="45"/>
  <c r="L40" i="45"/>
  <c r="P40" i="45"/>
  <c r="Q40" i="45"/>
  <c r="E40" i="45"/>
  <c r="L20" i="45"/>
  <c r="F20" i="45"/>
  <c r="N20" i="45"/>
  <c r="G20" i="45"/>
  <c r="J20" i="45"/>
  <c r="H20" i="45"/>
  <c r="E20" i="45"/>
  <c r="M20" i="45"/>
  <c r="I20" i="45"/>
  <c r="P20" i="45"/>
  <c r="Q20" i="45"/>
  <c r="K20" i="45"/>
  <c r="J610" i="45"/>
  <c r="I610" i="45"/>
  <c r="F610" i="45"/>
  <c r="G610" i="45"/>
  <c r="M610" i="45"/>
  <c r="L610" i="45"/>
  <c r="N610" i="45"/>
  <c r="K610" i="45"/>
  <c r="H610" i="45"/>
  <c r="P610" i="45"/>
  <c r="Q610" i="45"/>
  <c r="E610" i="45"/>
  <c r="F91" i="45"/>
  <c r="N91" i="45"/>
  <c r="L91" i="45"/>
  <c r="H91" i="45"/>
  <c r="E91" i="45"/>
  <c r="K91" i="45"/>
  <c r="I91" i="45"/>
  <c r="M91" i="45"/>
  <c r="J91" i="45"/>
  <c r="P91" i="45"/>
  <c r="Q91" i="45"/>
  <c r="G91" i="45"/>
  <c r="M17" i="45"/>
  <c r="H17" i="45"/>
  <c r="F17" i="45"/>
  <c r="L17" i="45"/>
  <c r="K17" i="45"/>
  <c r="E17" i="45"/>
  <c r="I17" i="45"/>
  <c r="J17" i="45"/>
  <c r="G17" i="45"/>
  <c r="N17" i="45"/>
  <c r="N482" i="45"/>
  <c r="E482" i="45"/>
  <c r="I482" i="45"/>
  <c r="J482" i="45"/>
  <c r="K482" i="45"/>
  <c r="G482" i="45"/>
  <c r="H482" i="45"/>
  <c r="M482" i="45"/>
  <c r="F482" i="45"/>
  <c r="P482" i="45"/>
  <c r="Q482" i="45"/>
  <c r="L482" i="45"/>
  <c r="K76" i="45"/>
  <c r="E76" i="45"/>
  <c r="G76" i="45"/>
  <c r="I76" i="45"/>
  <c r="F76" i="45"/>
  <c r="H76" i="45"/>
  <c r="M76" i="45"/>
  <c r="L76" i="45"/>
  <c r="N76" i="45"/>
  <c r="P76" i="45"/>
  <c r="Q76" i="45"/>
  <c r="J76" i="45"/>
  <c r="I201" i="45"/>
  <c r="H201" i="45"/>
  <c r="F201" i="45"/>
  <c r="N201" i="45"/>
  <c r="M201" i="45"/>
  <c r="J201" i="45"/>
  <c r="L201" i="45"/>
  <c r="E201" i="45"/>
  <c r="G201" i="45"/>
  <c r="K201" i="45"/>
  <c r="N227" i="45"/>
  <c r="K227" i="45"/>
  <c r="H227" i="45"/>
  <c r="E227" i="45"/>
  <c r="J227" i="45"/>
  <c r="M227" i="45"/>
  <c r="I227" i="45"/>
  <c r="F227" i="45"/>
  <c r="L227" i="45"/>
  <c r="P227" i="45"/>
  <c r="Q227" i="45"/>
  <c r="G227" i="45"/>
  <c r="M535" i="45"/>
  <c r="I535" i="45"/>
  <c r="H535" i="45"/>
  <c r="G535" i="45"/>
  <c r="J535" i="45"/>
  <c r="N535" i="45"/>
  <c r="F535" i="45"/>
  <c r="L535" i="45"/>
  <c r="E535" i="45"/>
  <c r="P535" i="45"/>
  <c r="Q535" i="45"/>
  <c r="K535" i="45"/>
  <c r="K165" i="45"/>
  <c r="E165" i="45"/>
  <c r="N165" i="45"/>
  <c r="I165" i="45"/>
  <c r="J165" i="45"/>
  <c r="H165" i="45"/>
  <c r="F165" i="45"/>
  <c r="L165" i="45"/>
  <c r="M165" i="45"/>
  <c r="P165" i="45"/>
  <c r="Q165" i="45"/>
  <c r="G165" i="45"/>
  <c r="I612" i="45"/>
  <c r="M612" i="45"/>
  <c r="F612" i="45"/>
  <c r="E612" i="45"/>
  <c r="G612" i="45"/>
  <c r="K612" i="45"/>
  <c r="L612" i="45"/>
  <c r="J612" i="45"/>
  <c r="H612" i="45"/>
  <c r="P612" i="45"/>
  <c r="Q612" i="45"/>
  <c r="N612" i="45"/>
  <c r="F296" i="45"/>
  <c r="L296" i="45"/>
  <c r="I296" i="45"/>
  <c r="N296" i="45"/>
  <c r="G296" i="45"/>
  <c r="M296" i="45"/>
  <c r="H296" i="45"/>
  <c r="E296" i="45"/>
  <c r="K296" i="45"/>
  <c r="P296" i="45"/>
  <c r="Q296" i="45"/>
  <c r="J296" i="45"/>
  <c r="M372" i="45"/>
  <c r="H372" i="45"/>
  <c r="N372" i="45"/>
  <c r="J372" i="45"/>
  <c r="I372" i="45"/>
  <c r="L372" i="45"/>
  <c r="K372" i="45"/>
  <c r="F372" i="45"/>
  <c r="G372" i="45"/>
  <c r="P372" i="45"/>
  <c r="Q372" i="45"/>
  <c r="E372" i="45"/>
  <c r="H346" i="45"/>
  <c r="E346" i="45"/>
  <c r="G346" i="45"/>
  <c r="I346" i="45"/>
  <c r="N346" i="45"/>
  <c r="L346" i="45"/>
  <c r="F346" i="45"/>
  <c r="M346" i="45"/>
  <c r="K346" i="45"/>
  <c r="P346" i="45"/>
  <c r="Q346" i="45"/>
  <c r="J346" i="45"/>
  <c r="D314" i="45"/>
  <c r="D318" i="45"/>
  <c r="E136" i="45"/>
  <c r="J136" i="45"/>
  <c r="G136" i="45"/>
  <c r="K136" i="45"/>
  <c r="I136" i="45"/>
  <c r="N136" i="45"/>
  <c r="M136" i="45"/>
  <c r="H136" i="45"/>
  <c r="L136" i="45"/>
  <c r="P136" i="45"/>
  <c r="Q136" i="45"/>
  <c r="F136" i="45"/>
  <c r="D49" i="45"/>
  <c r="D53" i="45"/>
  <c r="M33" i="45"/>
  <c r="M29" i="45"/>
  <c r="F98" i="45"/>
  <c r="F94" i="45"/>
  <c r="D44" i="46"/>
  <c r="F44" i="46"/>
  <c r="C44" i="46"/>
  <c r="G44" i="46"/>
  <c r="E44" i="46"/>
  <c r="N217" i="45"/>
  <c r="M217" i="45"/>
  <c r="J217" i="45"/>
  <c r="H217" i="45"/>
  <c r="E217" i="45"/>
  <c r="I217" i="45"/>
  <c r="K217" i="45"/>
  <c r="F217" i="45"/>
  <c r="G217" i="45"/>
  <c r="P217" i="45"/>
  <c r="Q217" i="45"/>
  <c r="L217" i="45"/>
  <c r="H273" i="45"/>
  <c r="H269" i="45"/>
  <c r="L141" i="45"/>
  <c r="H141" i="45"/>
  <c r="K141" i="45"/>
  <c r="G141" i="45"/>
  <c r="E141" i="45"/>
  <c r="J141" i="45"/>
  <c r="F141" i="45"/>
  <c r="M141" i="45"/>
  <c r="N141" i="45"/>
  <c r="I141" i="45"/>
  <c r="P201" i="45"/>
  <c r="Q201" i="45"/>
  <c r="D201" i="45"/>
  <c r="O201" i="45"/>
  <c r="C68" i="46"/>
  <c r="G69" i="46"/>
  <c r="D69" i="46"/>
  <c r="P270" i="45"/>
  <c r="Q270" i="45"/>
  <c r="D270" i="45"/>
  <c r="O270" i="45"/>
  <c r="J638" i="45"/>
  <c r="J634" i="45"/>
  <c r="N117" i="45"/>
  <c r="J117" i="45"/>
  <c r="E117" i="45"/>
  <c r="K117" i="45"/>
  <c r="G117" i="45"/>
  <c r="F117" i="45"/>
  <c r="M117" i="45"/>
  <c r="L117" i="45"/>
  <c r="H117" i="45"/>
  <c r="P117" i="45"/>
  <c r="Q117" i="45"/>
  <c r="I117" i="45"/>
  <c r="G113" i="45"/>
  <c r="G109" i="45"/>
  <c r="K148" i="45"/>
  <c r="K144" i="45"/>
  <c r="K85" i="45"/>
  <c r="N85" i="45"/>
  <c r="I85" i="45"/>
  <c r="M85" i="45"/>
  <c r="G85" i="45"/>
  <c r="L85" i="45"/>
  <c r="J85" i="45"/>
  <c r="E85" i="45"/>
  <c r="F85" i="45"/>
  <c r="P85" i="45"/>
  <c r="Q85" i="45"/>
  <c r="H85" i="45"/>
  <c r="C16" i="46"/>
  <c r="G17" i="46"/>
  <c r="D17" i="46"/>
  <c r="P141" i="45"/>
  <c r="Q141" i="45"/>
  <c r="D141" i="45"/>
  <c r="O141" i="45"/>
  <c r="O230" i="45"/>
  <c r="D230" i="45"/>
  <c r="P56" i="45"/>
  <c r="Q56" i="45"/>
  <c r="D56" i="45"/>
  <c r="O56" i="45"/>
  <c r="J152" i="45"/>
  <c r="L152" i="45"/>
  <c r="G152" i="45"/>
  <c r="F152" i="45"/>
  <c r="K152" i="45"/>
  <c r="N152" i="45"/>
  <c r="E152" i="45"/>
  <c r="M152" i="45"/>
  <c r="I152" i="45"/>
  <c r="P152" i="45"/>
  <c r="Q152" i="45"/>
  <c r="H152" i="45"/>
  <c r="F156" i="45"/>
  <c r="G156" i="45"/>
  <c r="L156" i="45"/>
  <c r="K156" i="45"/>
  <c r="N156" i="45"/>
  <c r="I156" i="45"/>
  <c r="J156" i="45"/>
  <c r="H156" i="45"/>
  <c r="M156" i="45"/>
  <c r="P156" i="45"/>
  <c r="Q156" i="45"/>
  <c r="E156" i="45"/>
  <c r="D579" i="45"/>
  <c r="D583" i="45"/>
  <c r="P140" i="45"/>
  <c r="Q140" i="45"/>
  <c r="D140" i="45"/>
  <c r="O140" i="45"/>
  <c r="C40" i="46"/>
  <c r="G41" i="46"/>
  <c r="D41" i="46"/>
  <c r="L578" i="45"/>
  <c r="L574" i="45"/>
  <c r="P44" i="45"/>
  <c r="Q44" i="45"/>
  <c r="G44" i="45"/>
  <c r="G48" i="45"/>
  <c r="P17" i="45"/>
  <c r="Q17" i="45"/>
  <c r="D17" i="45"/>
  <c r="O17" i="45"/>
  <c r="N603" i="45"/>
  <c r="N599" i="45"/>
  <c r="N125" i="45"/>
  <c r="L125" i="45"/>
  <c r="G125" i="45"/>
  <c r="F125" i="45"/>
  <c r="M125" i="45"/>
  <c r="K125" i="45"/>
  <c r="J125" i="45"/>
  <c r="I125" i="45"/>
  <c r="E125" i="45"/>
  <c r="P125" i="45"/>
  <c r="Q125" i="45"/>
  <c r="H125" i="45"/>
  <c r="N536" i="45"/>
  <c r="K536" i="45"/>
  <c r="G536" i="45"/>
  <c r="I536" i="45"/>
  <c r="L536" i="45"/>
  <c r="E536" i="45"/>
  <c r="F536" i="45"/>
  <c r="J536" i="45"/>
  <c r="M536" i="45"/>
  <c r="P536" i="45"/>
  <c r="Q536" i="45"/>
  <c r="H536" i="45"/>
  <c r="K638" i="45"/>
  <c r="K634" i="45"/>
  <c r="J481" i="45"/>
  <c r="M481" i="45"/>
  <c r="H481" i="45"/>
  <c r="L481" i="45"/>
  <c r="G481" i="45"/>
  <c r="E481" i="45"/>
  <c r="I481" i="45"/>
  <c r="N481" i="45"/>
  <c r="K481" i="45"/>
  <c r="P481" i="45"/>
  <c r="Q481" i="45"/>
  <c r="F481" i="45"/>
  <c r="N196" i="45"/>
  <c r="L196" i="45"/>
  <c r="G196" i="45"/>
  <c r="H196" i="45"/>
  <c r="I196" i="45"/>
  <c r="M196" i="45"/>
  <c r="F196" i="45"/>
  <c r="K196" i="45"/>
  <c r="J196" i="45"/>
  <c r="P196" i="45"/>
  <c r="Q196" i="45"/>
  <c r="E196" i="45"/>
  <c r="N207" i="45"/>
  <c r="F207" i="45"/>
  <c r="I207" i="45"/>
  <c r="M207" i="45"/>
  <c r="E207" i="45"/>
  <c r="G207" i="45"/>
  <c r="H207" i="45"/>
  <c r="K207" i="45"/>
  <c r="L207" i="45"/>
  <c r="P207" i="45"/>
  <c r="Q207" i="45"/>
  <c r="J207" i="45"/>
  <c r="O397" i="45"/>
  <c r="D397" i="45"/>
  <c r="L122" i="45"/>
  <c r="I122" i="45"/>
  <c r="M122" i="45"/>
  <c r="F122" i="45"/>
  <c r="G122" i="45"/>
  <c r="J122" i="45"/>
  <c r="K122" i="45"/>
  <c r="H122" i="45"/>
  <c r="N122" i="45"/>
  <c r="P122" i="45"/>
  <c r="Q122" i="45"/>
  <c r="E122" i="45"/>
  <c r="H46" i="45"/>
  <c r="I46" i="45"/>
  <c r="L46" i="45"/>
  <c r="F46" i="45"/>
  <c r="M46" i="45"/>
  <c r="E46" i="45"/>
  <c r="N46" i="45"/>
  <c r="K46" i="45"/>
  <c r="G46" i="45"/>
  <c r="P46" i="45"/>
  <c r="Q46" i="45"/>
  <c r="J46" i="45"/>
  <c r="E287" i="45"/>
  <c r="J287" i="45"/>
  <c r="L287" i="45"/>
  <c r="G287" i="45"/>
  <c r="F287" i="45"/>
  <c r="I287" i="45"/>
  <c r="N287" i="45"/>
  <c r="M287" i="45"/>
  <c r="K287" i="45"/>
  <c r="H287" i="45"/>
  <c r="F78" i="45"/>
  <c r="F74" i="45"/>
  <c r="E298" i="45"/>
  <c r="E294" i="45"/>
  <c r="I230" i="45"/>
  <c r="G230" i="45"/>
  <c r="L230" i="45"/>
  <c r="E230" i="45"/>
  <c r="M230" i="45"/>
  <c r="N230" i="45"/>
  <c r="K230" i="45"/>
  <c r="H230" i="45"/>
  <c r="J230" i="45"/>
  <c r="P230" i="45"/>
  <c r="Q230" i="45"/>
  <c r="F230" i="45"/>
  <c r="G82" i="45"/>
  <c r="I82" i="45"/>
  <c r="N82" i="45"/>
  <c r="M82" i="45"/>
  <c r="L82" i="45"/>
  <c r="F82" i="45"/>
  <c r="J82" i="45"/>
  <c r="E82" i="45"/>
  <c r="K82" i="45"/>
  <c r="P82" i="45"/>
  <c r="Q82" i="45"/>
  <c r="H82" i="45"/>
  <c r="L175" i="45"/>
  <c r="K175" i="45"/>
  <c r="F175" i="45"/>
  <c r="E175" i="45"/>
  <c r="G175" i="45"/>
  <c r="N175" i="45"/>
  <c r="I175" i="45"/>
  <c r="J175" i="45"/>
  <c r="M175" i="45"/>
  <c r="P175" i="45"/>
  <c r="Q175" i="45"/>
  <c r="H175" i="45"/>
  <c r="G403" i="45"/>
  <c r="G399" i="45"/>
  <c r="L383" i="45"/>
  <c r="L379" i="45"/>
  <c r="K397" i="45"/>
  <c r="I397" i="45"/>
  <c r="L397" i="45"/>
  <c r="J397" i="45"/>
  <c r="N397" i="45"/>
  <c r="F397" i="45"/>
  <c r="E397" i="45"/>
  <c r="G397" i="45"/>
  <c r="M397" i="45"/>
  <c r="P397" i="45"/>
  <c r="Q397" i="45"/>
  <c r="H397" i="45"/>
  <c r="J351" i="45"/>
  <c r="F351" i="45"/>
  <c r="E351" i="45"/>
  <c r="H351" i="45"/>
  <c r="M351" i="45"/>
  <c r="N351" i="45"/>
  <c r="L351" i="45"/>
  <c r="K351" i="45"/>
  <c r="I351" i="45"/>
  <c r="P351" i="45"/>
  <c r="Q351" i="45"/>
  <c r="G351" i="45"/>
  <c r="N620" i="45"/>
  <c r="K620" i="45"/>
  <c r="J620" i="45"/>
  <c r="I620" i="45"/>
  <c r="E620" i="45"/>
  <c r="H620" i="45"/>
  <c r="G620" i="45"/>
  <c r="F620" i="45"/>
  <c r="L620" i="45"/>
  <c r="P620" i="45"/>
  <c r="Q620" i="45"/>
  <c r="M620" i="45"/>
  <c r="J15" i="45"/>
  <c r="I15" i="45"/>
  <c r="G15" i="45"/>
  <c r="N15" i="45"/>
  <c r="M15" i="45"/>
  <c r="F15" i="45"/>
  <c r="E15" i="45"/>
  <c r="L15" i="45"/>
  <c r="H15" i="45"/>
  <c r="P15" i="45"/>
  <c r="Q15" i="45"/>
  <c r="K15" i="45"/>
  <c r="F637" i="45"/>
  <c r="G637" i="45"/>
  <c r="H637" i="45"/>
  <c r="N637" i="45"/>
  <c r="J637" i="45"/>
  <c r="E637" i="45"/>
  <c r="M637" i="45"/>
  <c r="K637" i="45"/>
  <c r="I637" i="45"/>
  <c r="P637" i="45"/>
  <c r="Q637" i="45"/>
  <c r="L637" i="45"/>
  <c r="D46" i="46"/>
  <c r="F46" i="46"/>
  <c r="G46" i="46"/>
  <c r="E46" i="46"/>
  <c r="G598" i="45"/>
  <c r="G594" i="45"/>
  <c r="J553" i="45"/>
  <c r="J549" i="45"/>
  <c r="K543" i="45"/>
  <c r="K539" i="45"/>
  <c r="D32" i="46"/>
  <c r="F32" i="46"/>
  <c r="C32" i="46"/>
  <c r="G32" i="46"/>
  <c r="E32" i="46"/>
  <c r="L483" i="45"/>
  <c r="L479" i="45"/>
  <c r="P287" i="45"/>
  <c r="Q287" i="45"/>
  <c r="D287" i="45"/>
  <c r="O287" i="45"/>
  <c r="H105" i="45"/>
  <c r="I105" i="45"/>
  <c r="N105" i="45"/>
  <c r="F105" i="45"/>
  <c r="G105" i="45"/>
  <c r="M105" i="45"/>
  <c r="K105" i="45"/>
  <c r="J105" i="45"/>
  <c r="E105" i="45"/>
  <c r="P105" i="45"/>
  <c r="Q105" i="45"/>
  <c r="L105" i="45"/>
  <c r="G233" i="45"/>
  <c r="G229" i="45"/>
  <c r="P451" i="45"/>
  <c r="Q451" i="45"/>
  <c r="D451" i="45"/>
  <c r="O451" i="45"/>
  <c r="F373" i="45"/>
  <c r="F369" i="45"/>
  <c r="D84" i="46"/>
  <c r="F84" i="46"/>
  <c r="C84" i="46"/>
  <c r="G84" i="46"/>
  <c r="E84" i="46"/>
  <c r="J118" i="45"/>
  <c r="J114" i="45"/>
  <c r="P569" i="45"/>
  <c r="Q569" i="45"/>
  <c r="H569" i="45"/>
  <c r="H573" i="45"/>
  <c r="I282" i="45"/>
  <c r="K282" i="45"/>
  <c r="G282" i="45"/>
  <c r="N282" i="45"/>
  <c r="J282" i="45"/>
  <c r="M282" i="45"/>
  <c r="E282" i="45"/>
  <c r="L282" i="45"/>
  <c r="F282" i="45"/>
  <c r="P282" i="45"/>
  <c r="Q282" i="45"/>
  <c r="H282" i="45"/>
  <c r="L638" i="45"/>
  <c r="L634" i="45"/>
  <c r="L23" i="45"/>
  <c r="L19" i="45"/>
  <c r="N135" i="45"/>
  <c r="I135" i="45"/>
  <c r="J135" i="45"/>
  <c r="E135" i="45"/>
  <c r="F135" i="45"/>
  <c r="K135" i="45"/>
  <c r="L135" i="45"/>
  <c r="G135" i="45"/>
  <c r="M135" i="45"/>
  <c r="P135" i="45"/>
  <c r="Q135" i="45"/>
  <c r="H135" i="45"/>
  <c r="F426" i="45"/>
  <c r="K426" i="45"/>
  <c r="I426" i="45"/>
  <c r="L426" i="45"/>
  <c r="N426" i="45"/>
  <c r="G426" i="45"/>
  <c r="J426" i="45"/>
  <c r="H426" i="45"/>
  <c r="M426" i="45"/>
  <c r="P426" i="45"/>
  <c r="Q426" i="45"/>
  <c r="E426" i="45"/>
  <c r="H520" i="45"/>
  <c r="N520" i="45"/>
  <c r="K520" i="45"/>
  <c r="L520" i="45"/>
  <c r="J520" i="45"/>
  <c r="G520" i="45"/>
  <c r="E520" i="45"/>
  <c r="I520" i="45"/>
  <c r="F520" i="45"/>
  <c r="M520" i="45"/>
  <c r="I177" i="45"/>
  <c r="N177" i="45"/>
  <c r="F177" i="45"/>
  <c r="J177" i="45"/>
  <c r="G177" i="45"/>
  <c r="H177" i="45"/>
  <c r="K177" i="45"/>
  <c r="M177" i="45"/>
  <c r="E177" i="45"/>
  <c r="P177" i="45"/>
  <c r="Q177" i="45"/>
  <c r="L177" i="45"/>
  <c r="E263" i="45"/>
  <c r="E259" i="45"/>
  <c r="M127" i="45"/>
  <c r="F127" i="45"/>
  <c r="L127" i="45"/>
  <c r="I127" i="45"/>
  <c r="K127" i="45"/>
  <c r="H127" i="45"/>
  <c r="N127" i="45"/>
  <c r="J127" i="45"/>
  <c r="E127" i="45"/>
  <c r="P127" i="45"/>
  <c r="Q127" i="45"/>
  <c r="G127" i="45"/>
  <c r="G456" i="45"/>
  <c r="F456" i="45"/>
  <c r="I456" i="45"/>
  <c r="H456" i="45"/>
  <c r="K456" i="45"/>
  <c r="M456" i="45"/>
  <c r="N456" i="45"/>
  <c r="L456" i="45"/>
  <c r="E456" i="45"/>
  <c r="P456" i="45"/>
  <c r="Q456" i="45"/>
  <c r="J456" i="45"/>
  <c r="K418" i="45"/>
  <c r="K414" i="45"/>
  <c r="J203" i="45"/>
  <c r="J199" i="45"/>
  <c r="C90" i="46"/>
  <c r="G91" i="46"/>
  <c r="D91" i="46"/>
  <c r="M228" i="45"/>
  <c r="M224" i="45"/>
  <c r="D25" i="46"/>
  <c r="G25" i="46"/>
  <c r="M63" i="45"/>
  <c r="M59" i="45"/>
  <c r="I247" i="45"/>
  <c r="F247" i="45"/>
  <c r="L247" i="45"/>
  <c r="E247" i="45"/>
  <c r="H247" i="45"/>
  <c r="K247" i="45"/>
  <c r="N247" i="45"/>
  <c r="J247" i="45"/>
  <c r="M247" i="45"/>
  <c r="P247" i="45"/>
  <c r="Q247" i="45"/>
  <c r="G247" i="45"/>
  <c r="H190" i="45"/>
  <c r="J190" i="45"/>
  <c r="F190" i="45"/>
  <c r="I190" i="45"/>
  <c r="G190" i="45"/>
  <c r="L190" i="45"/>
  <c r="N190" i="45"/>
  <c r="M190" i="45"/>
  <c r="E190" i="45"/>
  <c r="P190" i="45"/>
  <c r="Q190" i="45"/>
  <c r="K190" i="45"/>
  <c r="E43" i="45"/>
  <c r="E39" i="45"/>
  <c r="F478" i="45"/>
  <c r="F474" i="45"/>
  <c r="D154" i="45"/>
  <c r="O154" i="45"/>
  <c r="O158" i="45"/>
  <c r="K558" i="45"/>
  <c r="K554" i="45"/>
  <c r="K430" i="45"/>
  <c r="L430" i="45"/>
  <c r="M430" i="45"/>
  <c r="F430" i="45"/>
  <c r="N430" i="45"/>
  <c r="H430" i="45"/>
  <c r="I430" i="45"/>
  <c r="J430" i="45"/>
  <c r="E430" i="45"/>
  <c r="P430" i="45"/>
  <c r="Q430" i="45"/>
  <c r="G430" i="45"/>
  <c r="I556" i="45"/>
  <c r="K556" i="45"/>
  <c r="H556" i="45"/>
  <c r="M556" i="45"/>
  <c r="N556" i="45"/>
  <c r="J556" i="45"/>
  <c r="E556" i="45"/>
  <c r="G556" i="45"/>
  <c r="F556" i="45"/>
  <c r="P556" i="45"/>
  <c r="Q556" i="45"/>
  <c r="L556" i="45"/>
  <c r="J463" i="45"/>
  <c r="J459" i="45"/>
  <c r="G555" i="45"/>
  <c r="E555" i="45"/>
  <c r="N555" i="45"/>
  <c r="L555" i="45"/>
  <c r="J555" i="45"/>
  <c r="I555" i="45"/>
  <c r="F555" i="45"/>
  <c r="K555" i="45"/>
  <c r="H555" i="45"/>
  <c r="P555" i="45"/>
  <c r="Q555" i="45"/>
  <c r="M555" i="45"/>
  <c r="I361" i="45"/>
  <c r="N361" i="45"/>
  <c r="F361" i="45"/>
  <c r="M361" i="45"/>
  <c r="K361" i="45"/>
  <c r="E361" i="45"/>
  <c r="J361" i="45"/>
  <c r="H361" i="45"/>
  <c r="L361" i="45"/>
  <c r="B359" i="45"/>
  <c r="P361" i="45"/>
  <c r="Q361" i="45"/>
  <c r="G361" i="45"/>
  <c r="J256" i="45"/>
  <c r="F256" i="45"/>
  <c r="G256" i="45"/>
  <c r="L256" i="45"/>
  <c r="H256" i="45"/>
  <c r="M256" i="45"/>
  <c r="K256" i="45"/>
  <c r="N256" i="45"/>
  <c r="E256" i="45"/>
  <c r="P256" i="45"/>
  <c r="Q256" i="45"/>
  <c r="I256" i="45"/>
  <c r="I291" i="45"/>
  <c r="K291" i="45"/>
  <c r="G291" i="45"/>
  <c r="M291" i="45"/>
  <c r="L291" i="45"/>
  <c r="N291" i="45"/>
  <c r="H291" i="45"/>
  <c r="J291" i="45"/>
  <c r="E291" i="45"/>
  <c r="P291" i="45"/>
  <c r="Q291" i="45"/>
  <c r="F291" i="45"/>
  <c r="L120" i="45"/>
  <c r="E120" i="45"/>
  <c r="G120" i="45"/>
  <c r="M120" i="45"/>
  <c r="F120" i="45"/>
  <c r="J120" i="45"/>
  <c r="I120" i="45"/>
  <c r="N120" i="45"/>
  <c r="K120" i="45"/>
  <c r="P120" i="45"/>
  <c r="Q120" i="45"/>
  <c r="H120" i="45"/>
  <c r="L252" i="45"/>
  <c r="I252" i="45"/>
  <c r="N252" i="45"/>
  <c r="J252" i="45"/>
  <c r="F252" i="45"/>
  <c r="G252" i="45"/>
  <c r="E252" i="45"/>
  <c r="K252" i="45"/>
  <c r="M252" i="45"/>
  <c r="P252" i="45"/>
  <c r="Q252" i="45"/>
  <c r="H252" i="45"/>
  <c r="I631" i="45"/>
  <c r="N631" i="45"/>
  <c r="H631" i="45"/>
  <c r="M631" i="45"/>
  <c r="K631" i="45"/>
  <c r="E631" i="45"/>
  <c r="G631" i="45"/>
  <c r="L631" i="45"/>
  <c r="J631" i="45"/>
  <c r="P631" i="45"/>
  <c r="Q631" i="45"/>
  <c r="F631" i="45"/>
  <c r="O335" i="45"/>
  <c r="D335" i="45"/>
  <c r="D184" i="45"/>
  <c r="D188" i="45"/>
  <c r="M283" i="45"/>
  <c r="M279" i="45"/>
  <c r="E187" i="45"/>
  <c r="I187" i="45"/>
  <c r="K187" i="45"/>
  <c r="F187" i="45"/>
  <c r="H187" i="45"/>
  <c r="L187" i="45"/>
  <c r="M187" i="45"/>
  <c r="J187" i="45"/>
  <c r="N187" i="45"/>
  <c r="P187" i="45"/>
  <c r="Q187" i="45"/>
  <c r="G187" i="45"/>
  <c r="O322" i="45"/>
  <c r="D322" i="45"/>
  <c r="H322" i="45"/>
  <c r="E322" i="45"/>
  <c r="I322" i="45"/>
  <c r="J322" i="45"/>
  <c r="M322" i="45"/>
  <c r="N322" i="45"/>
  <c r="F322" i="45"/>
  <c r="G322" i="45"/>
  <c r="L322" i="45"/>
  <c r="P322" i="45"/>
  <c r="Q322" i="45"/>
  <c r="K322" i="45"/>
  <c r="J557" i="45"/>
  <c r="H557" i="45"/>
  <c r="M557" i="45"/>
  <c r="K557" i="45"/>
  <c r="F557" i="45"/>
  <c r="L557" i="45"/>
  <c r="G557" i="45"/>
  <c r="I557" i="45"/>
  <c r="E557" i="45"/>
  <c r="P557" i="45"/>
  <c r="Q557" i="45"/>
  <c r="N557" i="45"/>
  <c r="E232" i="45"/>
  <c r="J232" i="45"/>
  <c r="N232" i="45"/>
  <c r="I232" i="45"/>
  <c r="G232" i="45"/>
  <c r="K232" i="45"/>
  <c r="H232" i="45"/>
  <c r="M232" i="45"/>
  <c r="F232" i="45"/>
  <c r="P232" i="45"/>
  <c r="Q232" i="45"/>
  <c r="L232" i="45"/>
  <c r="I335" i="45"/>
  <c r="N335" i="45"/>
  <c r="F335" i="45"/>
  <c r="M335" i="45"/>
  <c r="G335" i="45"/>
  <c r="J335" i="45"/>
  <c r="E335" i="45"/>
  <c r="K335" i="45"/>
  <c r="H335" i="45"/>
  <c r="P335" i="45"/>
  <c r="Q335" i="45"/>
  <c r="L335" i="45"/>
  <c r="E350" i="45"/>
  <c r="K350" i="45"/>
  <c r="J350" i="45"/>
  <c r="I350" i="45"/>
  <c r="L350" i="45"/>
  <c r="M350" i="45"/>
  <c r="F350" i="45"/>
  <c r="G350" i="45"/>
  <c r="H350" i="45"/>
  <c r="P350" i="45"/>
  <c r="Q350" i="45"/>
  <c r="N350" i="45"/>
  <c r="P520" i="45"/>
  <c r="Q520" i="45"/>
  <c r="D520" i="45"/>
  <c r="O520" i="45"/>
  <c r="E63" i="45"/>
  <c r="E59" i="45"/>
  <c r="M538" i="45"/>
  <c r="M534" i="45"/>
  <c r="J448" i="45"/>
  <c r="J444" i="45"/>
  <c r="L273" i="45"/>
  <c r="L269" i="45"/>
  <c r="E18" i="45"/>
  <c r="E14" i="45"/>
  <c r="G93" i="45"/>
  <c r="G89" i="45"/>
  <c r="L8" i="45"/>
  <c r="L4" i="45"/>
  <c r="O526" i="45"/>
  <c r="D526" i="45"/>
  <c r="L643" i="45"/>
  <c r="L639" i="45"/>
  <c r="L548" i="45"/>
  <c r="L544" i="45"/>
  <c r="M18" i="45"/>
  <c r="M14" i="45"/>
  <c r="L493" i="45"/>
  <c r="L489" i="45"/>
  <c r="E33" i="45"/>
  <c r="E29" i="45"/>
  <c r="I193" i="45"/>
  <c r="I189" i="45"/>
  <c r="E578" i="45"/>
  <c r="E574" i="45"/>
  <c r="D43" i="46"/>
  <c r="C42" i="46"/>
  <c r="G43" i="46"/>
  <c r="I623" i="45"/>
  <c r="I619" i="45"/>
  <c r="L558" i="45"/>
  <c r="L554" i="45"/>
  <c r="N643" i="45"/>
  <c r="N639" i="45"/>
  <c r="O166" i="45"/>
  <c r="D166" i="45"/>
  <c r="H393" i="45"/>
  <c r="H389" i="45"/>
  <c r="H263" i="45"/>
  <c r="H259" i="45"/>
  <c r="G422" i="45"/>
  <c r="K422" i="45"/>
  <c r="N422" i="45"/>
  <c r="J422" i="45"/>
  <c r="E422" i="45"/>
  <c r="M422" i="45"/>
  <c r="F422" i="45"/>
  <c r="I422" i="45"/>
  <c r="H422" i="45"/>
  <c r="L422" i="45"/>
  <c r="M183" i="45"/>
  <c r="P179" i="45"/>
  <c r="Q179" i="45"/>
  <c r="M179" i="45"/>
  <c r="G643" i="45"/>
  <c r="G639" i="45"/>
  <c r="J188" i="45"/>
  <c r="J184" i="45"/>
  <c r="G328" i="45"/>
  <c r="G324" i="45"/>
  <c r="H238" i="45"/>
  <c r="H234" i="45"/>
  <c r="L523" i="45"/>
  <c r="L519" i="45"/>
  <c r="O203" i="45"/>
  <c r="O199" i="45"/>
  <c r="M563" i="45"/>
  <c r="M559" i="45"/>
  <c r="D588" i="45"/>
  <c r="O427" i="45"/>
  <c r="D427" i="45"/>
  <c r="O305" i="45"/>
  <c r="D305" i="45"/>
  <c r="O638" i="45"/>
  <c r="O634" i="45"/>
  <c r="N448" i="45"/>
  <c r="N444" i="45"/>
  <c r="I298" i="45"/>
  <c r="I294" i="45"/>
  <c r="K603" i="45"/>
  <c r="K599" i="45"/>
  <c r="K142" i="45"/>
  <c r="H142" i="45"/>
  <c r="E142" i="45"/>
  <c r="M142" i="45"/>
  <c r="L142" i="45"/>
  <c r="I142" i="45"/>
  <c r="N142" i="45"/>
  <c r="J142" i="45"/>
  <c r="F142" i="45"/>
  <c r="G142" i="45"/>
  <c r="K433" i="45"/>
  <c r="K429" i="45"/>
  <c r="I368" i="45"/>
  <c r="I364" i="45"/>
  <c r="J568" i="45"/>
  <c r="J564" i="45"/>
  <c r="M382" i="45"/>
  <c r="H382" i="45"/>
  <c r="I382" i="45"/>
  <c r="N382" i="45"/>
  <c r="F382" i="45"/>
  <c r="G382" i="45"/>
  <c r="L382" i="45"/>
  <c r="K382" i="45"/>
  <c r="E382" i="45"/>
  <c r="J382" i="45"/>
  <c r="D364" i="45"/>
  <c r="D368" i="45"/>
  <c r="O90" i="45"/>
  <c r="D90" i="45"/>
  <c r="D323" i="45"/>
  <c r="F563" i="45"/>
  <c r="F559" i="45"/>
  <c r="I558" i="45"/>
  <c r="I554" i="45"/>
  <c r="P422" i="45"/>
  <c r="Q422" i="45"/>
  <c r="D422" i="45"/>
  <c r="O422" i="45"/>
  <c r="G433" i="45"/>
  <c r="G429" i="45"/>
  <c r="J468" i="45"/>
  <c r="J464" i="45"/>
  <c r="P644" i="45"/>
  <c r="Q644" i="45"/>
  <c r="K644" i="45"/>
  <c r="K648" i="45"/>
  <c r="G240" i="45"/>
  <c r="F240" i="45"/>
  <c r="I240" i="45"/>
  <c r="L240" i="45"/>
  <c r="N240" i="45"/>
  <c r="H240" i="45"/>
  <c r="M240" i="45"/>
  <c r="K240" i="45"/>
  <c r="J240" i="45"/>
  <c r="E240" i="45"/>
  <c r="O245" i="45"/>
  <c r="D245" i="45"/>
  <c r="O313" i="45"/>
  <c r="O309" i="45"/>
  <c r="L188" i="45"/>
  <c r="L184" i="45"/>
  <c r="K348" i="45"/>
  <c r="K344" i="45"/>
  <c r="M548" i="45"/>
  <c r="P544" i="45"/>
  <c r="Q544" i="45"/>
  <c r="M544" i="45"/>
  <c r="H13" i="45"/>
  <c r="H9" i="45"/>
  <c r="I348" i="45"/>
  <c r="I344" i="45"/>
  <c r="D199" i="45"/>
  <c r="D203" i="45"/>
  <c r="O508" i="45"/>
  <c r="O504" i="45"/>
  <c r="H468" i="45"/>
  <c r="H464" i="45"/>
  <c r="O26" i="45"/>
  <c r="D26" i="45"/>
  <c r="H58" i="45"/>
  <c r="H54" i="45"/>
  <c r="D584" i="45"/>
  <c r="O584" i="45"/>
  <c r="O588" i="45"/>
  <c r="M138" i="45"/>
  <c r="M134" i="45"/>
  <c r="L153" i="45"/>
  <c r="L149" i="45"/>
  <c r="H83" i="45"/>
  <c r="H79" i="45"/>
  <c r="G563" i="45"/>
  <c r="G559" i="45"/>
  <c r="N633" i="45"/>
  <c r="N629" i="45"/>
  <c r="O10" i="45"/>
  <c r="D10" i="45"/>
  <c r="M488" i="45"/>
  <c r="M484" i="45"/>
  <c r="F118" i="45"/>
  <c r="F114" i="45"/>
  <c r="N53" i="45"/>
  <c r="N49" i="45"/>
  <c r="E553" i="45"/>
  <c r="E549" i="45"/>
  <c r="F398" i="45"/>
  <c r="F394" i="45"/>
  <c r="K478" i="45"/>
  <c r="K474" i="45"/>
  <c r="F523" i="45"/>
  <c r="F519" i="45"/>
  <c r="I198" i="45"/>
  <c r="I194" i="45"/>
  <c r="M478" i="45"/>
  <c r="M474" i="45"/>
  <c r="F498" i="45"/>
  <c r="F494" i="45"/>
  <c r="H28" i="45"/>
  <c r="H24" i="45"/>
  <c r="E303" i="45"/>
  <c r="E299" i="45"/>
  <c r="F608" i="45"/>
  <c r="F604" i="45"/>
  <c r="H133" i="45"/>
  <c r="H129" i="45"/>
  <c r="P142" i="45"/>
  <c r="Q142" i="45"/>
  <c r="D142" i="45"/>
  <c r="O142" i="45"/>
  <c r="N288" i="45"/>
  <c r="N284" i="45"/>
  <c r="G308" i="45"/>
  <c r="G304" i="45"/>
  <c r="O407" i="45"/>
  <c r="D407" i="45"/>
  <c r="D634" i="45"/>
  <c r="D638" i="45"/>
  <c r="P382" i="45"/>
  <c r="Q382" i="45"/>
  <c r="D382" i="45"/>
  <c r="O382" i="45"/>
  <c r="D214" i="45"/>
  <c r="D218" i="45"/>
  <c r="M278" i="45"/>
  <c r="M274" i="45"/>
  <c r="I233" i="45"/>
  <c r="I229" i="45"/>
  <c r="K283" i="45"/>
  <c r="K279" i="45"/>
  <c r="I463" i="45"/>
  <c r="I459" i="45"/>
  <c r="O606" i="45"/>
  <c r="D606" i="45"/>
  <c r="D319" i="45"/>
  <c r="O319" i="45"/>
  <c r="O323" i="45"/>
  <c r="P240" i="45"/>
  <c r="Q240" i="45"/>
  <c r="D240" i="45"/>
  <c r="O240" i="45"/>
  <c r="K273" i="45"/>
  <c r="K269" i="45"/>
  <c r="O542" i="45"/>
  <c r="D542" i="45"/>
  <c r="N88" i="45"/>
  <c r="N84" i="45"/>
  <c r="E378" i="45"/>
  <c r="E374" i="45"/>
  <c r="J640" i="45"/>
  <c r="E640" i="45"/>
  <c r="M640" i="45"/>
  <c r="I640" i="45"/>
  <c r="F640" i="45"/>
  <c r="G640" i="45"/>
  <c r="K640" i="45"/>
  <c r="L640" i="45"/>
  <c r="H640" i="45"/>
  <c r="N640" i="45"/>
  <c r="D504" i="45"/>
  <c r="D508" i="45"/>
  <c r="N146" i="45"/>
  <c r="M146" i="45"/>
  <c r="J146" i="45"/>
  <c r="F146" i="45"/>
  <c r="G146" i="45"/>
  <c r="E146" i="45"/>
  <c r="I146" i="45"/>
  <c r="K146" i="45"/>
  <c r="H146" i="45"/>
  <c r="L146" i="45"/>
  <c r="D28" i="45"/>
  <c r="F505" i="45"/>
  <c r="K505" i="45"/>
  <c r="N505" i="45"/>
  <c r="E505" i="45"/>
  <c r="J505" i="45"/>
  <c r="L505" i="45"/>
  <c r="G505" i="45"/>
  <c r="M505" i="45"/>
  <c r="I505" i="45"/>
  <c r="H505" i="45"/>
  <c r="O546" i="45"/>
  <c r="D546" i="45"/>
  <c r="O300" i="45"/>
  <c r="D300" i="45"/>
  <c r="C86" i="46"/>
  <c r="G87" i="46"/>
  <c r="D87" i="46"/>
  <c r="D263" i="45"/>
  <c r="G213" i="45"/>
  <c r="G209" i="45"/>
  <c r="O521" i="45"/>
  <c r="D521" i="45"/>
  <c r="J57" i="45"/>
  <c r="G57" i="45"/>
  <c r="N57" i="45"/>
  <c r="F57" i="45"/>
  <c r="M57" i="45"/>
  <c r="L57" i="45"/>
  <c r="I57" i="45"/>
  <c r="E57" i="45"/>
  <c r="H57" i="45"/>
  <c r="K57" i="45"/>
  <c r="O126" i="45"/>
  <c r="D126" i="45"/>
  <c r="H333" i="45"/>
  <c r="H329" i="45"/>
  <c r="J618" i="45"/>
  <c r="J614" i="45"/>
  <c r="E418" i="45"/>
  <c r="E414" i="45"/>
  <c r="I336" i="45"/>
  <c r="G336" i="45"/>
  <c r="H336" i="45"/>
  <c r="J336" i="45"/>
  <c r="K336" i="45"/>
  <c r="F336" i="45"/>
  <c r="N336" i="45"/>
  <c r="E336" i="45"/>
  <c r="L336" i="45"/>
  <c r="M336" i="45"/>
  <c r="O551" i="45"/>
  <c r="D551" i="45"/>
  <c r="P640" i="45"/>
  <c r="Q640" i="45"/>
  <c r="D640" i="45"/>
  <c r="O640" i="45"/>
  <c r="G458" i="45"/>
  <c r="G454" i="45"/>
  <c r="G288" i="45"/>
  <c r="G284" i="45"/>
  <c r="E268" i="45"/>
  <c r="E264" i="45"/>
  <c r="J43" i="45"/>
  <c r="J39" i="45"/>
  <c r="G103" i="45"/>
  <c r="G99" i="45"/>
  <c r="J178" i="45"/>
  <c r="J174" i="45"/>
  <c r="K128" i="45"/>
  <c r="K124" i="45"/>
  <c r="F453" i="45"/>
  <c r="F449" i="45"/>
  <c r="P146" i="45"/>
  <c r="Q146" i="45"/>
  <c r="D146" i="45"/>
  <c r="O146" i="45"/>
  <c r="M628" i="45"/>
  <c r="M624" i="45"/>
  <c r="N78" i="45"/>
  <c r="N74" i="45"/>
  <c r="D24" i="45"/>
  <c r="O24" i="45"/>
  <c r="O28" i="45"/>
  <c r="M123" i="45"/>
  <c r="M119" i="45"/>
  <c r="I398" i="45"/>
  <c r="I394" i="45"/>
  <c r="J383" i="45"/>
  <c r="J379" i="45"/>
  <c r="M238" i="45"/>
  <c r="M234" i="45"/>
  <c r="H258" i="45"/>
  <c r="H254" i="45"/>
  <c r="F178" i="45"/>
  <c r="F174" i="45"/>
  <c r="J53" i="45"/>
  <c r="J49" i="45"/>
  <c r="F52" i="46"/>
  <c r="E52" i="46"/>
  <c r="G52" i="46"/>
  <c r="D52" i="46"/>
  <c r="M213" i="45"/>
  <c r="M209" i="45"/>
  <c r="L228" i="45"/>
  <c r="L224" i="45"/>
  <c r="N163" i="45"/>
  <c r="N159" i="45"/>
  <c r="C46" i="46"/>
  <c r="G47" i="46"/>
  <c r="D47" i="46"/>
  <c r="P505" i="45"/>
  <c r="Q505" i="45"/>
  <c r="D505" i="45"/>
  <c r="O505" i="45"/>
  <c r="E473" i="45"/>
  <c r="E469" i="45"/>
  <c r="O411" i="45"/>
  <c r="D411" i="45"/>
  <c r="G263" i="45"/>
  <c r="G259" i="45"/>
  <c r="N503" i="45"/>
  <c r="N499" i="45"/>
  <c r="C52" i="46"/>
  <c r="G53" i="46"/>
  <c r="D53" i="46"/>
  <c r="D259" i="45"/>
  <c r="O259" i="45"/>
  <c r="O263" i="45"/>
  <c r="I213" i="45"/>
  <c r="I209" i="45"/>
  <c r="J483" i="45"/>
  <c r="J479" i="45"/>
  <c r="G123" i="45"/>
  <c r="G119" i="45"/>
  <c r="G493" i="45"/>
  <c r="G489" i="45"/>
  <c r="P57" i="45"/>
  <c r="Q57" i="45"/>
  <c r="D57" i="45"/>
  <c r="O57" i="45"/>
  <c r="D24" i="46"/>
  <c r="F24" i="46"/>
  <c r="C24" i="46"/>
  <c r="G24" i="46"/>
  <c r="E24" i="46"/>
  <c r="M418" i="45"/>
  <c r="M414" i="45"/>
  <c r="H533" i="45"/>
  <c r="H529" i="45"/>
  <c r="H448" i="45"/>
  <c r="H444" i="45"/>
  <c r="M443" i="45"/>
  <c r="M439" i="45"/>
  <c r="J266" i="45"/>
  <c r="K266" i="45"/>
  <c r="L266" i="45"/>
  <c r="E266" i="45"/>
  <c r="G266" i="45"/>
  <c r="H266" i="45"/>
  <c r="I266" i="45"/>
  <c r="N266" i="45"/>
  <c r="M266" i="45"/>
  <c r="F266" i="45"/>
  <c r="P336" i="45"/>
  <c r="Q336" i="45"/>
  <c r="D336" i="45"/>
  <c r="O336" i="45"/>
  <c r="K213" i="45"/>
  <c r="K209" i="45"/>
  <c r="J128" i="45"/>
  <c r="J124" i="45"/>
  <c r="F258" i="45"/>
  <c r="F254" i="45"/>
  <c r="L233" i="45"/>
  <c r="L229" i="45"/>
  <c r="N33" i="45"/>
  <c r="N29" i="45"/>
  <c r="D18" i="45"/>
  <c r="K381" i="45"/>
  <c r="I381" i="45"/>
  <c r="G381" i="45"/>
  <c r="M381" i="45"/>
  <c r="L381" i="45"/>
  <c r="N381" i="45"/>
  <c r="E381" i="45"/>
  <c r="H381" i="45"/>
  <c r="J381" i="45"/>
  <c r="F381" i="45"/>
  <c r="G223" i="45"/>
  <c r="G219" i="45"/>
  <c r="O212" i="45"/>
  <c r="D212" i="45"/>
  <c r="O182" i="45"/>
  <c r="D182" i="45"/>
  <c r="O312" i="45"/>
  <c r="D312" i="45"/>
  <c r="K338" i="45"/>
  <c r="K334" i="45"/>
  <c r="M373" i="45"/>
  <c r="M369" i="45"/>
  <c r="E408" i="45"/>
  <c r="E404" i="45"/>
  <c r="M258" i="45"/>
  <c r="M254" i="45"/>
  <c r="F62" i="46"/>
  <c r="E62" i="46"/>
  <c r="C62" i="46"/>
  <c r="G62" i="46"/>
  <c r="D62" i="46"/>
  <c r="D643" i="45"/>
  <c r="D443" i="45"/>
  <c r="O418" i="45"/>
  <c r="O414" i="45"/>
  <c r="H323" i="45"/>
  <c r="H319" i="45"/>
  <c r="D633" i="45"/>
  <c r="O58" i="45"/>
  <c r="O54" i="45"/>
  <c r="E278" i="45"/>
  <c r="E274" i="45"/>
  <c r="F538" i="45"/>
  <c r="F534" i="45"/>
  <c r="P266" i="45"/>
  <c r="Q266" i="45"/>
  <c r="D266" i="45"/>
  <c r="O266" i="45"/>
  <c r="L531" i="45"/>
  <c r="H531" i="45"/>
  <c r="F531" i="45"/>
  <c r="I531" i="45"/>
  <c r="J531" i="45"/>
  <c r="N531" i="45"/>
  <c r="G531" i="45"/>
  <c r="K531" i="45"/>
  <c r="M531" i="45"/>
  <c r="E531" i="45"/>
  <c r="O317" i="45"/>
  <c r="D317" i="45"/>
  <c r="I158" i="45"/>
  <c r="I154" i="45"/>
  <c r="D14" i="45"/>
  <c r="O14" i="45"/>
  <c r="O18" i="45"/>
  <c r="J623" i="45"/>
  <c r="J619" i="45"/>
  <c r="P381" i="45"/>
  <c r="Q381" i="45"/>
  <c r="D381" i="45"/>
  <c r="O381" i="45"/>
  <c r="E133" i="45"/>
  <c r="E129" i="45"/>
  <c r="F253" i="45"/>
  <c r="F249" i="45"/>
  <c r="K193" i="45"/>
  <c r="K189" i="45"/>
  <c r="O523" i="45"/>
  <c r="O519" i="45"/>
  <c r="K513" i="45"/>
  <c r="K509" i="45"/>
  <c r="M448" i="45"/>
  <c r="M444" i="45"/>
  <c r="N273" i="45"/>
  <c r="N269" i="45"/>
  <c r="H88" i="45"/>
  <c r="H84" i="45"/>
  <c r="M193" i="45"/>
  <c r="M189" i="45"/>
  <c r="F468" i="45"/>
  <c r="F464" i="45"/>
  <c r="M638" i="45"/>
  <c r="M634" i="45"/>
  <c r="G543" i="45"/>
  <c r="G539" i="45"/>
  <c r="M453" i="45"/>
  <c r="M449" i="45"/>
  <c r="O450" i="45"/>
  <c r="D450" i="45"/>
  <c r="E188" i="45"/>
  <c r="E184" i="45"/>
  <c r="O72" i="45"/>
  <c r="D72" i="45"/>
  <c r="O31" i="45"/>
  <c r="D31" i="45"/>
  <c r="O460" i="45"/>
  <c r="D460" i="45"/>
  <c r="I618" i="45"/>
  <c r="I614" i="45"/>
  <c r="I338" i="45"/>
  <c r="I334" i="45"/>
  <c r="N518" i="45"/>
  <c r="N514" i="45"/>
  <c r="H23" i="45"/>
  <c r="H19" i="45"/>
  <c r="K63" i="45"/>
  <c r="K59" i="45"/>
  <c r="N578" i="45"/>
  <c r="N574" i="45"/>
  <c r="E8" i="46"/>
  <c r="F8" i="46"/>
  <c r="C8" i="46"/>
  <c r="G8" i="46"/>
  <c r="D8" i="46"/>
  <c r="L58" i="45"/>
  <c r="L54" i="45"/>
  <c r="O476" i="45"/>
  <c r="D476" i="45"/>
  <c r="O387" i="45"/>
  <c r="D387" i="45"/>
  <c r="K173" i="45"/>
  <c r="K169" i="45"/>
  <c r="D80" i="46"/>
  <c r="E80" i="46"/>
  <c r="C80" i="46"/>
  <c r="G80" i="46"/>
  <c r="F80" i="46"/>
  <c r="E72" i="46"/>
  <c r="F72" i="46"/>
  <c r="G72" i="46"/>
  <c r="D72" i="46"/>
  <c r="D639" i="45"/>
  <c r="O639" i="45"/>
  <c r="O643" i="45"/>
  <c r="D439" i="45"/>
  <c r="O439" i="45"/>
  <c r="O443" i="45"/>
  <c r="J418" i="45"/>
  <c r="J414" i="45"/>
  <c r="E343" i="45"/>
  <c r="E339" i="45"/>
  <c r="D414" i="45"/>
  <c r="D418" i="45"/>
  <c r="O406" i="45"/>
  <c r="D406" i="45"/>
  <c r="F583" i="45"/>
  <c r="F579" i="45"/>
  <c r="F553" i="45"/>
  <c r="F549" i="45"/>
  <c r="H243" i="45"/>
  <c r="H239" i="45"/>
  <c r="D629" i="45"/>
  <c r="O629" i="45"/>
  <c r="O633" i="45"/>
  <c r="E413" i="45"/>
  <c r="E409" i="45"/>
  <c r="D54" i="45"/>
  <c r="D58" i="45"/>
  <c r="E34" i="46"/>
  <c r="D34" i="46"/>
  <c r="G34" i="46"/>
  <c r="F34" i="46"/>
  <c r="L488" i="45"/>
  <c r="L484" i="45"/>
  <c r="D4" i="46"/>
  <c r="F4" i="46"/>
  <c r="G4" i="46"/>
  <c r="E4" i="46"/>
  <c r="O290" i="45"/>
  <c r="D290" i="45"/>
  <c r="P531" i="45"/>
  <c r="Q531" i="45"/>
  <c r="D531" i="45"/>
  <c r="O531" i="45"/>
  <c r="G143" i="45"/>
  <c r="G139" i="45"/>
  <c r="F503" i="45"/>
  <c r="F499" i="45"/>
  <c r="M243" i="45"/>
  <c r="M239" i="45"/>
  <c r="I138" i="45"/>
  <c r="I134" i="45"/>
  <c r="J167" i="45"/>
  <c r="M167" i="45"/>
  <c r="N167" i="45"/>
  <c r="I167" i="45"/>
  <c r="E167" i="45"/>
  <c r="H167" i="45"/>
  <c r="L167" i="45"/>
  <c r="F167" i="45"/>
  <c r="K167" i="45"/>
  <c r="G167" i="45"/>
  <c r="C58" i="46"/>
  <c r="G59" i="46"/>
  <c r="D59" i="46"/>
  <c r="D519" i="45"/>
  <c r="D523" i="45"/>
  <c r="G532" i="45"/>
  <c r="E532" i="45"/>
  <c r="F532" i="45"/>
  <c r="I532" i="45"/>
  <c r="M532" i="45"/>
  <c r="N532" i="45"/>
  <c r="K532" i="45"/>
  <c r="H532" i="45"/>
  <c r="J532" i="45"/>
  <c r="L532" i="45"/>
  <c r="D43" i="45"/>
  <c r="N387" i="45"/>
  <c r="K387" i="45"/>
  <c r="H387" i="45"/>
  <c r="G387" i="45"/>
  <c r="F387" i="45"/>
  <c r="L387" i="45"/>
  <c r="I387" i="45"/>
  <c r="E387" i="45"/>
  <c r="J387" i="45"/>
  <c r="P387" i="45"/>
  <c r="Q387" i="45"/>
  <c r="M387" i="45"/>
  <c r="K375" i="45"/>
  <c r="I375" i="45"/>
  <c r="L375" i="45"/>
  <c r="E375" i="45"/>
  <c r="M375" i="45"/>
  <c r="F375" i="45"/>
  <c r="N375" i="45"/>
  <c r="H375" i="45"/>
  <c r="G375" i="45"/>
  <c r="J375" i="45"/>
  <c r="E450" i="45"/>
  <c r="N450" i="45"/>
  <c r="G450" i="45"/>
  <c r="L450" i="45"/>
  <c r="I450" i="45"/>
  <c r="H450" i="45"/>
  <c r="K450" i="45"/>
  <c r="F450" i="45"/>
  <c r="M450" i="45"/>
  <c r="P450" i="45"/>
  <c r="Q450" i="45"/>
  <c r="J450" i="45"/>
  <c r="G10" i="45"/>
  <c r="J10" i="45"/>
  <c r="N10" i="45"/>
  <c r="F10" i="45"/>
  <c r="M10" i="45"/>
  <c r="H10" i="45"/>
  <c r="I10" i="45"/>
  <c r="L10" i="45"/>
  <c r="E10" i="45"/>
  <c r="P10" i="45"/>
  <c r="Q10" i="45"/>
  <c r="K10" i="45"/>
  <c r="K476" i="45"/>
  <c r="E476" i="45"/>
  <c r="M476" i="45"/>
  <c r="F476" i="45"/>
  <c r="L476" i="45"/>
  <c r="H476" i="45"/>
  <c r="G476" i="45"/>
  <c r="I476" i="45"/>
  <c r="N476" i="45"/>
  <c r="P476" i="45"/>
  <c r="Q476" i="45"/>
  <c r="J476" i="45"/>
  <c r="G290" i="45"/>
  <c r="N290" i="45"/>
  <c r="I290" i="45"/>
  <c r="J290" i="45"/>
  <c r="M290" i="45"/>
  <c r="E290" i="45"/>
  <c r="H290" i="45"/>
  <c r="L290" i="45"/>
  <c r="F290" i="45"/>
  <c r="P290" i="45"/>
  <c r="Q290" i="45"/>
  <c r="K290" i="45"/>
  <c r="K446" i="45"/>
  <c r="G446" i="45"/>
  <c r="I446" i="45"/>
  <c r="L446" i="45"/>
  <c r="N446" i="45"/>
  <c r="H446" i="45"/>
  <c r="E446" i="45"/>
  <c r="J446" i="45"/>
  <c r="F446" i="45"/>
  <c r="M446" i="45"/>
  <c r="E411" i="45"/>
  <c r="N411" i="45"/>
  <c r="M411" i="45"/>
  <c r="H411" i="45"/>
  <c r="K411" i="45"/>
  <c r="L411" i="45"/>
  <c r="J411" i="45"/>
  <c r="G411" i="45"/>
  <c r="I411" i="45"/>
  <c r="P411" i="45"/>
  <c r="Q411" i="45"/>
  <c r="F411" i="45"/>
  <c r="K550" i="45"/>
  <c r="F550" i="45"/>
  <c r="I550" i="45"/>
  <c r="M550" i="45"/>
  <c r="J550" i="45"/>
  <c r="N550" i="45"/>
  <c r="E550" i="45"/>
  <c r="G550" i="45"/>
  <c r="L550" i="45"/>
  <c r="H550" i="45"/>
  <c r="I90" i="45"/>
  <c r="H90" i="45"/>
  <c r="F90" i="45"/>
  <c r="K90" i="45"/>
  <c r="M90" i="45"/>
  <c r="E90" i="45"/>
  <c r="N90" i="45"/>
  <c r="J90" i="45"/>
  <c r="L90" i="45"/>
  <c r="P90" i="45"/>
  <c r="Q90" i="45"/>
  <c r="G90" i="45"/>
  <c r="K542" i="45"/>
  <c r="L542" i="45"/>
  <c r="G542" i="45"/>
  <c r="N542" i="45"/>
  <c r="E542" i="45"/>
  <c r="H542" i="45"/>
  <c r="M542" i="45"/>
  <c r="F542" i="45"/>
  <c r="I542" i="45"/>
  <c r="P542" i="45"/>
  <c r="Q542" i="45"/>
  <c r="J542" i="45"/>
  <c r="M312" i="45"/>
  <c r="E312" i="45"/>
  <c r="N312" i="45"/>
  <c r="H312" i="45"/>
  <c r="G312" i="45"/>
  <c r="K312" i="45"/>
  <c r="L312" i="45"/>
  <c r="J312" i="45"/>
  <c r="F312" i="45"/>
  <c r="P312" i="45"/>
  <c r="Q312" i="45"/>
  <c r="I312" i="45"/>
  <c r="I72" i="45"/>
  <c r="L72" i="45"/>
  <c r="F72" i="45"/>
  <c r="K72" i="45"/>
  <c r="N72" i="45"/>
  <c r="E72" i="45"/>
  <c r="G72" i="45"/>
  <c r="J72" i="45"/>
  <c r="M72" i="45"/>
  <c r="P72" i="45"/>
  <c r="Q72" i="45"/>
  <c r="H72" i="45"/>
  <c r="L546" i="45"/>
  <c r="H546" i="45"/>
  <c r="J546" i="45"/>
  <c r="I546" i="45"/>
  <c r="M546" i="45"/>
  <c r="K546" i="45"/>
  <c r="F546" i="45"/>
  <c r="E546" i="45"/>
  <c r="N546" i="45"/>
  <c r="P546" i="45"/>
  <c r="Q546" i="45"/>
  <c r="G546" i="45"/>
  <c r="F606" i="45"/>
  <c r="H606" i="45"/>
  <c r="N606" i="45"/>
  <c r="K606" i="45"/>
  <c r="J606" i="45"/>
  <c r="G606" i="45"/>
  <c r="I606" i="45"/>
  <c r="E606" i="45"/>
  <c r="M606" i="45"/>
  <c r="P606" i="45"/>
  <c r="Q606" i="45"/>
  <c r="L606" i="45"/>
  <c r="K365" i="45"/>
  <c r="I365" i="45"/>
  <c r="H365" i="45"/>
  <c r="E365" i="45"/>
  <c r="N365" i="45"/>
  <c r="F365" i="45"/>
  <c r="J365" i="45"/>
  <c r="M365" i="45"/>
  <c r="G365" i="45"/>
  <c r="L365" i="45"/>
  <c r="E126" i="45"/>
  <c r="H126" i="45"/>
  <c r="L126" i="45"/>
  <c r="M126" i="45"/>
  <c r="J126" i="45"/>
  <c r="I126" i="45"/>
  <c r="K126" i="45"/>
  <c r="G126" i="45"/>
  <c r="F126" i="45"/>
  <c r="P126" i="45"/>
  <c r="Q126" i="45"/>
  <c r="N126" i="45"/>
  <c r="I300" i="45"/>
  <c r="E300" i="45"/>
  <c r="H300" i="45"/>
  <c r="N300" i="45"/>
  <c r="J300" i="45"/>
  <c r="M300" i="45"/>
  <c r="F300" i="45"/>
  <c r="L300" i="45"/>
  <c r="K300" i="45"/>
  <c r="P300" i="45"/>
  <c r="Q300" i="45"/>
  <c r="G300" i="45"/>
  <c r="F12" i="46"/>
  <c r="D12" i="46"/>
  <c r="C12" i="46"/>
  <c r="G12" i="46"/>
  <c r="E12" i="46"/>
  <c r="F82" i="46"/>
  <c r="D82" i="46"/>
  <c r="C82" i="46"/>
  <c r="G82" i="46"/>
  <c r="E82" i="46"/>
  <c r="K526" i="45"/>
  <c r="J526" i="45"/>
  <c r="F526" i="45"/>
  <c r="H526" i="45"/>
  <c r="G526" i="45"/>
  <c r="I526" i="45"/>
  <c r="N526" i="45"/>
  <c r="L526" i="45"/>
  <c r="E526" i="45"/>
  <c r="P526" i="45"/>
  <c r="Q526" i="45"/>
  <c r="M526" i="45"/>
  <c r="G182" i="45"/>
  <c r="F182" i="45"/>
  <c r="E182" i="45"/>
  <c r="M182" i="45"/>
  <c r="N182" i="45"/>
  <c r="L182" i="45"/>
  <c r="K182" i="45"/>
  <c r="J182" i="45"/>
  <c r="I182" i="45"/>
  <c r="B179" i="45"/>
  <c r="P182" i="45"/>
  <c r="Q182" i="45"/>
  <c r="H182" i="45"/>
  <c r="N427" i="45"/>
  <c r="F427" i="45"/>
  <c r="I427" i="45"/>
  <c r="M427" i="45"/>
  <c r="K427" i="45"/>
  <c r="L427" i="45"/>
  <c r="G427" i="45"/>
  <c r="J427" i="45"/>
  <c r="E427" i="45"/>
  <c r="P427" i="45"/>
  <c r="Q427" i="45"/>
  <c r="H427" i="45"/>
  <c r="I305" i="45"/>
  <c r="E305" i="45"/>
  <c r="J305" i="45"/>
  <c r="G305" i="45"/>
  <c r="M305" i="45"/>
  <c r="L305" i="45"/>
  <c r="F305" i="45"/>
  <c r="N305" i="45"/>
  <c r="K305" i="45"/>
  <c r="P305" i="45"/>
  <c r="Q305" i="45"/>
  <c r="H305" i="45"/>
  <c r="G26" i="45"/>
  <c r="K26" i="45"/>
  <c r="L26" i="45"/>
  <c r="H26" i="45"/>
  <c r="N26" i="45"/>
  <c r="E26" i="45"/>
  <c r="M26" i="45"/>
  <c r="I26" i="45"/>
  <c r="F26" i="45"/>
  <c r="P26" i="45"/>
  <c r="Q26" i="45"/>
  <c r="J26" i="45"/>
  <c r="F406" i="45"/>
  <c r="I406" i="45"/>
  <c r="E406" i="45"/>
  <c r="G406" i="45"/>
  <c r="J406" i="45"/>
  <c r="M406" i="45"/>
  <c r="L406" i="45"/>
  <c r="H406" i="45"/>
  <c r="N406" i="45"/>
  <c r="P406" i="45"/>
  <c r="Q406" i="45"/>
  <c r="K406" i="45"/>
  <c r="P219" i="45"/>
  <c r="Q219" i="45"/>
  <c r="I219" i="45"/>
  <c r="I223" i="45"/>
  <c r="H178" i="45"/>
  <c r="H174" i="45"/>
  <c r="M568" i="45"/>
  <c r="M564" i="45"/>
  <c r="H168" i="45"/>
  <c r="H164" i="45"/>
  <c r="J558" i="45"/>
  <c r="J554" i="45"/>
  <c r="O61" i="45"/>
  <c r="D61" i="45"/>
  <c r="I166" i="45"/>
  <c r="G166" i="45"/>
  <c r="K166" i="45"/>
  <c r="F166" i="45"/>
  <c r="E166" i="45"/>
  <c r="L166" i="45"/>
  <c r="H166" i="45"/>
  <c r="M166" i="45"/>
  <c r="J166" i="45"/>
  <c r="P166" i="45"/>
  <c r="Q166" i="45"/>
  <c r="N166" i="45"/>
  <c r="F407" i="45"/>
  <c r="K407" i="45"/>
  <c r="M407" i="45"/>
  <c r="I407" i="45"/>
  <c r="G407" i="45"/>
  <c r="J407" i="45"/>
  <c r="L407" i="45"/>
  <c r="H407" i="45"/>
  <c r="N407" i="45"/>
  <c r="P407" i="45"/>
  <c r="Q407" i="45"/>
  <c r="E407" i="45"/>
  <c r="B284" i="45"/>
  <c r="P284" i="45"/>
  <c r="Q284" i="45"/>
  <c r="F284" i="45"/>
  <c r="F288" i="45"/>
  <c r="F521" i="45"/>
  <c r="J521" i="45"/>
  <c r="N521" i="45"/>
  <c r="L521" i="45"/>
  <c r="M521" i="45"/>
  <c r="I521" i="45"/>
  <c r="E521" i="45"/>
  <c r="K521" i="45"/>
  <c r="G521" i="45"/>
  <c r="P521" i="45"/>
  <c r="Q521" i="45"/>
  <c r="H521" i="45"/>
  <c r="N61" i="45"/>
  <c r="I61" i="45"/>
  <c r="M61" i="45"/>
  <c r="E61" i="45"/>
  <c r="F61" i="45"/>
  <c r="H61" i="45"/>
  <c r="G61" i="45"/>
  <c r="L61" i="45"/>
  <c r="J61" i="45"/>
  <c r="P61" i="45"/>
  <c r="Q61" i="45"/>
  <c r="K61" i="45"/>
  <c r="H578" i="45"/>
  <c r="H574" i="45"/>
  <c r="F443" i="45"/>
  <c r="F439" i="45"/>
  <c r="I468" i="45"/>
  <c r="I464" i="45"/>
  <c r="F438" i="45"/>
  <c r="F434" i="45"/>
  <c r="I538" i="45"/>
  <c r="I534" i="45"/>
  <c r="O277" i="45"/>
  <c r="D277" i="45"/>
  <c r="P167" i="45"/>
  <c r="Q167" i="45"/>
  <c r="D167" i="45"/>
  <c r="O167" i="45"/>
  <c r="N23" i="45"/>
  <c r="N19" i="45"/>
  <c r="C88" i="46"/>
  <c r="G89" i="46"/>
  <c r="D89" i="46"/>
  <c r="P446" i="45"/>
  <c r="Q446" i="45"/>
  <c r="D446" i="45"/>
  <c r="O446" i="45"/>
  <c r="M8" i="45"/>
  <c r="M4" i="45"/>
  <c r="P365" i="45"/>
  <c r="Q365" i="45"/>
  <c r="D365" i="45"/>
  <c r="O365" i="45"/>
  <c r="B134" i="45"/>
  <c r="P134" i="45"/>
  <c r="Q134" i="45"/>
  <c r="E134" i="45"/>
  <c r="E138" i="45"/>
  <c r="M268" i="45"/>
  <c r="M264" i="45"/>
  <c r="F233" i="45"/>
  <c r="F229" i="45"/>
  <c r="P532" i="45"/>
  <c r="Q532" i="45"/>
  <c r="D532" i="45"/>
  <c r="O532" i="45"/>
  <c r="D39" i="45"/>
  <c r="O39" i="45"/>
  <c r="O43" i="45"/>
  <c r="E483" i="45"/>
  <c r="E479" i="45"/>
  <c r="L498" i="45"/>
  <c r="L494" i="45"/>
  <c r="G273" i="45"/>
  <c r="G269" i="45"/>
  <c r="K553" i="45"/>
  <c r="K549" i="45"/>
  <c r="P375" i="45"/>
  <c r="Q375" i="45"/>
  <c r="D375" i="45"/>
  <c r="O375" i="45"/>
  <c r="P550" i="45"/>
  <c r="Q550" i="45"/>
  <c r="D550" i="45"/>
  <c r="O550" i="45"/>
  <c r="B334" i="45"/>
  <c r="P334" i="45"/>
  <c r="Q334" i="45"/>
  <c r="G334" i="45"/>
  <c r="G338" i="45"/>
  <c r="F483" i="45"/>
  <c r="F479" i="45"/>
  <c r="H31" i="45"/>
  <c r="I31" i="45"/>
  <c r="L31" i="45"/>
  <c r="G31" i="45"/>
  <c r="K31" i="45"/>
  <c r="F31" i="45"/>
  <c r="E31" i="45"/>
  <c r="N31" i="45"/>
  <c r="M31" i="45"/>
  <c r="P31" i="45"/>
  <c r="Q31" i="45"/>
  <c r="J31" i="45"/>
  <c r="L147" i="45"/>
  <c r="N147" i="45"/>
  <c r="G147" i="45"/>
  <c r="M147" i="45"/>
  <c r="J147" i="45"/>
  <c r="E147" i="45"/>
  <c r="H147" i="45"/>
  <c r="K147" i="45"/>
  <c r="I147" i="45"/>
  <c r="F147" i="45"/>
  <c r="G460" i="45"/>
  <c r="M460" i="45"/>
  <c r="E460" i="45"/>
  <c r="H460" i="45"/>
  <c r="N460" i="45"/>
  <c r="J460" i="45"/>
  <c r="K460" i="45"/>
  <c r="F460" i="45"/>
  <c r="I460" i="45"/>
  <c r="P460" i="45"/>
  <c r="Q460" i="45"/>
  <c r="L460" i="45"/>
  <c r="P147" i="45"/>
  <c r="Q147" i="45"/>
  <c r="D147" i="45"/>
  <c r="O147" i="45"/>
  <c r="I317" i="45"/>
  <c r="J317" i="45"/>
  <c r="F317" i="45"/>
  <c r="K317" i="45"/>
  <c r="L317" i="45"/>
  <c r="G317" i="45"/>
  <c r="H317" i="45"/>
  <c r="E317" i="45"/>
  <c r="M317" i="45"/>
  <c r="P317" i="45"/>
  <c r="Q317" i="45"/>
  <c r="N317" i="45"/>
  <c r="J93" i="45"/>
  <c r="J89" i="45"/>
  <c r="H245" i="45"/>
  <c r="I245" i="45"/>
  <c r="J245" i="45"/>
  <c r="N245" i="45"/>
  <c r="M245" i="45"/>
  <c r="G245" i="45"/>
  <c r="F245" i="45"/>
  <c r="K245" i="45"/>
  <c r="L245" i="45"/>
  <c r="P245" i="45"/>
  <c r="Q245" i="45"/>
  <c r="E245" i="45"/>
  <c r="F551" i="45"/>
  <c r="N551" i="45"/>
  <c r="L551" i="45"/>
  <c r="M551" i="45"/>
  <c r="J551" i="45"/>
  <c r="G551" i="45"/>
  <c r="K551" i="45"/>
  <c r="H551" i="45"/>
  <c r="I551" i="45"/>
  <c r="P551" i="45"/>
  <c r="Q551" i="45"/>
  <c r="E551" i="45"/>
  <c r="H277" i="45"/>
  <c r="K277" i="45"/>
  <c r="I277" i="45"/>
  <c r="L277" i="45"/>
  <c r="E277" i="45"/>
  <c r="F277" i="45"/>
  <c r="M277" i="45"/>
  <c r="N277" i="45"/>
  <c r="J277" i="45"/>
  <c r="P277" i="45"/>
  <c r="Q277" i="45"/>
  <c r="G277" i="45"/>
  <c r="O172" i="45"/>
  <c r="D172" i="45"/>
  <c r="D35" i="46"/>
  <c r="C34" i="46"/>
  <c r="G35" i="46"/>
  <c r="K523" i="45"/>
  <c r="K519" i="45"/>
  <c r="G118" i="45"/>
  <c r="G114" i="45"/>
  <c r="O340" i="45"/>
  <c r="D340" i="45"/>
  <c r="E258" i="45"/>
  <c r="E254" i="45"/>
  <c r="N513" i="45"/>
  <c r="N509" i="45"/>
  <c r="G208" i="45"/>
  <c r="G204" i="45"/>
  <c r="O565" i="45"/>
  <c r="D565" i="45"/>
  <c r="O178" i="45"/>
  <c r="O174" i="45"/>
  <c r="L538" i="45"/>
  <c r="L534" i="45"/>
  <c r="P269" i="45"/>
  <c r="Q269" i="45"/>
  <c r="E269" i="45"/>
  <c r="E273" i="45"/>
  <c r="J331" i="45"/>
  <c r="G331" i="45"/>
  <c r="E331" i="45"/>
  <c r="I331" i="45"/>
  <c r="K331" i="45"/>
  <c r="H331" i="45"/>
  <c r="M331" i="45"/>
  <c r="L331" i="45"/>
  <c r="N331" i="45"/>
  <c r="F331" i="45"/>
  <c r="G315" i="45"/>
  <c r="H315" i="45"/>
  <c r="M315" i="45"/>
  <c r="E315" i="45"/>
  <c r="L315" i="45"/>
  <c r="I315" i="45"/>
  <c r="F315" i="45"/>
  <c r="N315" i="45"/>
  <c r="K315" i="45"/>
  <c r="J315" i="45"/>
  <c r="N400" i="45"/>
  <c r="G400" i="45"/>
  <c r="F400" i="45"/>
  <c r="H400" i="45"/>
  <c r="K400" i="45"/>
  <c r="E400" i="45"/>
  <c r="I400" i="45"/>
  <c r="L400" i="45"/>
  <c r="J400" i="45"/>
  <c r="M400" i="45"/>
  <c r="D174" i="45"/>
  <c r="D178" i="45"/>
  <c r="K353" i="45"/>
  <c r="K349" i="45"/>
  <c r="H128" i="45"/>
  <c r="H124" i="45"/>
  <c r="O297" i="45"/>
  <c r="D297" i="45"/>
  <c r="M343" i="45"/>
  <c r="M339" i="45"/>
  <c r="P331" i="45"/>
  <c r="Q331" i="45"/>
  <c r="D331" i="45"/>
  <c r="O331" i="45"/>
  <c r="P315" i="45"/>
  <c r="Q315" i="45"/>
  <c r="D315" i="45"/>
  <c r="O315" i="45"/>
  <c r="F408" i="45"/>
  <c r="F404" i="45"/>
  <c r="P400" i="45"/>
  <c r="Q400" i="45"/>
  <c r="D400" i="45"/>
  <c r="O400" i="45"/>
  <c r="B104" i="45"/>
  <c r="P104" i="45"/>
  <c r="Q104" i="45"/>
  <c r="M104" i="45"/>
  <c r="M108" i="45"/>
  <c r="K393" i="45"/>
  <c r="K389" i="45"/>
  <c r="G608" i="45"/>
  <c r="G604" i="45"/>
  <c r="M128" i="45"/>
  <c r="M124" i="45"/>
  <c r="G423" i="45"/>
  <c r="G419" i="45"/>
  <c r="L510" i="45"/>
  <c r="I510" i="45"/>
  <c r="N510" i="45"/>
  <c r="M510" i="45"/>
  <c r="F510" i="45"/>
  <c r="E510" i="45"/>
  <c r="G510" i="45"/>
  <c r="K510" i="45"/>
  <c r="H510" i="45"/>
  <c r="J510" i="45"/>
  <c r="H161" i="45"/>
  <c r="K161" i="45"/>
  <c r="E161" i="45"/>
  <c r="I161" i="45"/>
  <c r="N161" i="45"/>
  <c r="M161" i="45"/>
  <c r="F161" i="45"/>
  <c r="J161" i="45"/>
  <c r="G161" i="45"/>
  <c r="L161" i="45"/>
  <c r="B164" i="45"/>
  <c r="P164" i="45"/>
  <c r="Q164" i="45"/>
  <c r="I164" i="45"/>
  <c r="I168" i="45"/>
  <c r="M483" i="45"/>
  <c r="M479" i="45"/>
  <c r="B29" i="45"/>
  <c r="P29" i="45"/>
  <c r="Q29" i="45"/>
  <c r="H29" i="45"/>
  <c r="H33" i="45"/>
  <c r="P510" i="45"/>
  <c r="Q510" i="45"/>
  <c r="D510" i="45"/>
  <c r="O510" i="45"/>
  <c r="L433" i="45"/>
  <c r="L429" i="45"/>
  <c r="P161" i="45"/>
  <c r="Q161" i="45"/>
  <c r="D161" i="45"/>
  <c r="O161" i="45"/>
  <c r="N268" i="45"/>
  <c r="N264" i="45"/>
  <c r="B379" i="45"/>
  <c r="P379" i="45"/>
  <c r="Q379" i="45"/>
  <c r="M379" i="45"/>
  <c r="M383" i="45"/>
  <c r="L565" i="45"/>
  <c r="J565" i="45"/>
  <c r="I565" i="45"/>
  <c r="G565" i="45"/>
  <c r="E565" i="45"/>
  <c r="N565" i="45"/>
  <c r="M565" i="45"/>
  <c r="K565" i="45"/>
  <c r="F565" i="45"/>
  <c r="P565" i="45"/>
  <c r="Q565" i="45"/>
  <c r="H565" i="45"/>
  <c r="H172" i="45"/>
  <c r="F172" i="45"/>
  <c r="J172" i="45"/>
  <c r="G172" i="45"/>
  <c r="M172" i="45"/>
  <c r="I172" i="45"/>
  <c r="N172" i="45"/>
  <c r="K172" i="45"/>
  <c r="L172" i="45"/>
  <c r="P172" i="45"/>
  <c r="Q172" i="45"/>
  <c r="E172" i="45"/>
  <c r="I652" i="45"/>
  <c r="H652" i="45"/>
  <c r="J652" i="45"/>
  <c r="E652" i="45"/>
  <c r="M652" i="45"/>
  <c r="N652" i="45"/>
  <c r="G652" i="45"/>
  <c r="K652" i="45"/>
  <c r="L652" i="45"/>
  <c r="F652" i="45"/>
  <c r="I297" i="45"/>
  <c r="J297" i="45"/>
  <c r="F297" i="45"/>
  <c r="H297" i="45"/>
  <c r="L297" i="45"/>
  <c r="G297" i="45"/>
  <c r="E297" i="45"/>
  <c r="K297" i="45"/>
  <c r="M297" i="45"/>
  <c r="P297" i="45"/>
  <c r="Q297" i="45"/>
  <c r="N297" i="45"/>
  <c r="O453" i="45"/>
  <c r="O449" i="45"/>
  <c r="P652" i="45"/>
  <c r="Q652" i="45"/>
  <c r="D652" i="45"/>
  <c r="O652" i="45"/>
  <c r="C66" i="46"/>
  <c r="G67" i="46"/>
  <c r="D67" i="46"/>
  <c r="H212" i="45"/>
  <c r="M212" i="45"/>
  <c r="K212" i="45"/>
  <c r="I212" i="45"/>
  <c r="N212" i="45"/>
  <c r="L212" i="45"/>
  <c r="J212" i="45"/>
  <c r="F212" i="45"/>
  <c r="G212" i="45"/>
  <c r="P212" i="45"/>
  <c r="Q212" i="45"/>
  <c r="E212" i="45"/>
  <c r="L340" i="45"/>
  <c r="J340" i="45"/>
  <c r="E340" i="45"/>
  <c r="F340" i="45"/>
  <c r="G340" i="45"/>
  <c r="M340" i="45"/>
  <c r="I340" i="45"/>
  <c r="N340" i="45"/>
  <c r="K340" i="45"/>
  <c r="P340" i="45"/>
  <c r="Q340" i="45"/>
  <c r="H340" i="45"/>
  <c r="K303" i="45"/>
  <c r="K299" i="45"/>
  <c r="E113" i="45"/>
  <c r="E109" i="45"/>
  <c r="K593" i="45"/>
  <c r="K589" i="45"/>
  <c r="D51" i="46"/>
  <c r="C50" i="46"/>
  <c r="G51" i="46"/>
  <c r="N13" i="45"/>
  <c r="N9" i="45"/>
  <c r="O97" i="45"/>
  <c r="D97" i="45"/>
  <c r="O517" i="45"/>
  <c r="D517" i="45"/>
  <c r="K153" i="45"/>
  <c r="B149" i="45"/>
  <c r="P149" i="45"/>
  <c r="Q149" i="45"/>
  <c r="K149" i="45"/>
  <c r="M523" i="45"/>
  <c r="M519" i="45"/>
  <c r="O487" i="45"/>
  <c r="D487" i="45"/>
  <c r="I543" i="45"/>
  <c r="I539" i="45"/>
  <c r="E143" i="45"/>
  <c r="E139" i="45"/>
  <c r="K228" i="45"/>
  <c r="K224" i="45"/>
  <c r="K323" i="45"/>
  <c r="P319" i="45"/>
  <c r="Q319" i="45"/>
  <c r="K319" i="45"/>
  <c r="L508" i="45"/>
  <c r="L504" i="45"/>
  <c r="K308" i="45"/>
  <c r="K304" i="45"/>
  <c r="H248" i="45"/>
  <c r="H244" i="45"/>
  <c r="O466" i="45"/>
  <c r="D466" i="45"/>
  <c r="I583" i="45"/>
  <c r="I579" i="45"/>
  <c r="N413" i="45"/>
  <c r="N409" i="45"/>
  <c r="J198" i="45"/>
  <c r="J194" i="45"/>
  <c r="D21" i="46"/>
  <c r="C20" i="46"/>
  <c r="G21" i="46"/>
  <c r="O493" i="45"/>
  <c r="O489" i="45"/>
  <c r="J208" i="45"/>
  <c r="J204" i="45"/>
  <c r="I483" i="45"/>
  <c r="I479" i="45"/>
  <c r="K118" i="45"/>
  <c r="K114" i="45"/>
  <c r="I513" i="45"/>
  <c r="I509" i="45"/>
  <c r="I238" i="45"/>
  <c r="I234" i="45"/>
  <c r="N242" i="45"/>
  <c r="L242" i="45"/>
  <c r="G242" i="45"/>
  <c r="H242" i="45"/>
  <c r="K242" i="45"/>
  <c r="J242" i="45"/>
  <c r="M242" i="45"/>
  <c r="F242" i="45"/>
  <c r="E242" i="45"/>
  <c r="I242" i="45"/>
  <c r="I101" i="45"/>
  <c r="E101" i="45"/>
  <c r="N101" i="45"/>
  <c r="H101" i="45"/>
  <c r="K101" i="45"/>
  <c r="J101" i="45"/>
  <c r="F101" i="45"/>
  <c r="M101" i="45"/>
  <c r="G101" i="45"/>
  <c r="L101" i="45"/>
  <c r="M581" i="45"/>
  <c r="F581" i="45"/>
  <c r="N581" i="45"/>
  <c r="G581" i="45"/>
  <c r="H581" i="45"/>
  <c r="J581" i="45"/>
  <c r="I581" i="45"/>
  <c r="E581" i="45"/>
  <c r="K581" i="45"/>
  <c r="L581" i="45"/>
  <c r="J62" i="45"/>
  <c r="L62" i="45"/>
  <c r="N62" i="45"/>
  <c r="F62" i="45"/>
  <c r="H62" i="45"/>
  <c r="I62" i="45"/>
  <c r="K62" i="45"/>
  <c r="M62" i="45"/>
  <c r="E62" i="45"/>
  <c r="G62" i="45"/>
  <c r="M636" i="45"/>
  <c r="G636" i="45"/>
  <c r="E636" i="45"/>
  <c r="H636" i="45"/>
  <c r="K636" i="45"/>
  <c r="F636" i="45"/>
  <c r="J636" i="45"/>
  <c r="I636" i="45"/>
  <c r="L636" i="45"/>
  <c r="N636" i="45"/>
  <c r="J225" i="45"/>
  <c r="L225" i="45"/>
  <c r="I225" i="45"/>
  <c r="F225" i="45"/>
  <c r="N225" i="45"/>
  <c r="K225" i="45"/>
  <c r="H225" i="45"/>
  <c r="G225" i="45"/>
  <c r="E225" i="45"/>
  <c r="M225" i="45"/>
  <c r="H100" i="45"/>
  <c r="L100" i="45"/>
  <c r="K100" i="45"/>
  <c r="N100" i="45"/>
  <c r="I100" i="45"/>
  <c r="J100" i="45"/>
  <c r="M100" i="45"/>
  <c r="F100" i="45"/>
  <c r="E100" i="45"/>
  <c r="G100" i="45"/>
  <c r="O495" i="45"/>
  <c r="D495" i="45"/>
  <c r="L258" i="45"/>
  <c r="L254" i="45"/>
  <c r="E208" i="45"/>
  <c r="B204" i="45"/>
  <c r="P204" i="45"/>
  <c r="Q204" i="45"/>
  <c r="E204" i="45"/>
  <c r="O5" i="45"/>
  <c r="D5" i="45"/>
  <c r="F513" i="45"/>
  <c r="P509" i="45"/>
  <c r="Q509" i="45"/>
  <c r="F509" i="45"/>
  <c r="I638" i="45"/>
  <c r="I634" i="45"/>
  <c r="F603" i="45"/>
  <c r="F599" i="45"/>
  <c r="K58" i="45"/>
  <c r="K54" i="45"/>
  <c r="L143" i="45"/>
  <c r="B139" i="45"/>
  <c r="P139" i="45"/>
  <c r="Q139" i="45"/>
  <c r="L139" i="45"/>
  <c r="O371" i="45"/>
  <c r="D371" i="45"/>
  <c r="I608" i="45"/>
  <c r="I604" i="45"/>
  <c r="M320" i="45"/>
  <c r="H320" i="45"/>
  <c r="J320" i="45"/>
  <c r="I320" i="45"/>
  <c r="N320" i="45"/>
  <c r="G320" i="45"/>
  <c r="F320" i="45"/>
  <c r="L320" i="45"/>
  <c r="E320" i="45"/>
  <c r="K320" i="45"/>
  <c r="K356" i="45"/>
  <c r="N356" i="45"/>
  <c r="L356" i="45"/>
  <c r="J356" i="45"/>
  <c r="H356" i="45"/>
  <c r="E356" i="45"/>
  <c r="I356" i="45"/>
  <c r="M356" i="45"/>
  <c r="G356" i="45"/>
  <c r="F356" i="45"/>
  <c r="C64" i="46"/>
  <c r="G65" i="46"/>
  <c r="D65" i="46"/>
  <c r="I263" i="45"/>
  <c r="I259" i="45"/>
  <c r="H643" i="45"/>
  <c r="H639" i="45"/>
  <c r="N43" i="45"/>
  <c r="N39" i="45"/>
  <c r="E428" i="45"/>
  <c r="E424" i="45"/>
  <c r="M241" i="45"/>
  <c r="F241" i="45"/>
  <c r="J241" i="45"/>
  <c r="L241" i="45"/>
  <c r="H241" i="45"/>
  <c r="G241" i="45"/>
  <c r="I241" i="45"/>
  <c r="K241" i="45"/>
  <c r="N241" i="45"/>
  <c r="E241" i="45"/>
  <c r="K200" i="45"/>
  <c r="G200" i="45"/>
  <c r="L200" i="45"/>
  <c r="I200" i="45"/>
  <c r="N200" i="45"/>
  <c r="M200" i="45"/>
  <c r="J200" i="45"/>
  <c r="H200" i="45"/>
  <c r="F200" i="45"/>
  <c r="E200" i="45"/>
  <c r="E271" i="45"/>
  <c r="I271" i="45"/>
  <c r="K271" i="45"/>
  <c r="F271" i="45"/>
  <c r="G271" i="45"/>
  <c r="L271" i="45"/>
  <c r="M271" i="45"/>
  <c r="J271" i="45"/>
  <c r="N271" i="45"/>
  <c r="H271" i="45"/>
  <c r="L570" i="45"/>
  <c r="I570" i="45"/>
  <c r="F570" i="45"/>
  <c r="E570" i="45"/>
  <c r="J570" i="45"/>
  <c r="H570" i="45"/>
  <c r="G570" i="45"/>
  <c r="N570" i="45"/>
  <c r="M570" i="45"/>
  <c r="K570" i="45"/>
  <c r="H547" i="45"/>
  <c r="I547" i="45"/>
  <c r="N547" i="45"/>
  <c r="J547" i="45"/>
  <c r="M547" i="45"/>
  <c r="L547" i="45"/>
  <c r="G547" i="45"/>
  <c r="E547" i="45"/>
  <c r="F547" i="45"/>
  <c r="K547" i="45"/>
  <c r="M218" i="45"/>
  <c r="M214" i="45"/>
  <c r="N608" i="45"/>
  <c r="N604" i="45"/>
  <c r="D489" i="45"/>
  <c r="D493" i="45"/>
  <c r="G607" i="45"/>
  <c r="N607" i="45"/>
  <c r="I607" i="45"/>
  <c r="L607" i="45"/>
  <c r="H607" i="45"/>
  <c r="J607" i="45"/>
  <c r="E607" i="45"/>
  <c r="K607" i="45"/>
  <c r="M607" i="45"/>
  <c r="F607" i="45"/>
  <c r="E523" i="45"/>
  <c r="B519" i="45"/>
  <c r="P519" i="45"/>
  <c r="Q519" i="45"/>
  <c r="E519" i="45"/>
  <c r="E93" i="45"/>
  <c r="E89" i="45"/>
  <c r="I103" i="45"/>
  <c r="I99" i="45"/>
  <c r="N308" i="45"/>
  <c r="B304" i="45"/>
  <c r="P304" i="45"/>
  <c r="Q304" i="45"/>
  <c r="N304" i="45"/>
  <c r="I58" i="45"/>
  <c r="I54" i="45"/>
  <c r="P242" i="45"/>
  <c r="Q242" i="45"/>
  <c r="D242" i="45"/>
  <c r="O242" i="45"/>
  <c r="E558" i="45"/>
  <c r="E554" i="45"/>
  <c r="L423" i="45"/>
  <c r="L419" i="45"/>
  <c r="P101" i="45"/>
  <c r="Q101" i="45"/>
  <c r="D101" i="45"/>
  <c r="O101" i="45"/>
  <c r="B339" i="45"/>
  <c r="P339" i="45"/>
  <c r="Q339" i="45"/>
  <c r="J339" i="45"/>
  <c r="J343" i="45"/>
  <c r="P581" i="45"/>
  <c r="Q581" i="45"/>
  <c r="D581" i="45"/>
  <c r="O581" i="45"/>
  <c r="J543" i="45"/>
  <c r="J539" i="45"/>
  <c r="K358" i="45"/>
  <c r="K354" i="45"/>
  <c r="N618" i="45"/>
  <c r="N614" i="45"/>
  <c r="B559" i="45"/>
  <c r="P559" i="45"/>
  <c r="Q559" i="45"/>
  <c r="J559" i="45"/>
  <c r="J563" i="45"/>
  <c r="G333" i="45"/>
  <c r="G329" i="45"/>
  <c r="L238" i="45"/>
  <c r="L234" i="45"/>
  <c r="J229" i="45"/>
  <c r="J233" i="45"/>
  <c r="F458" i="45"/>
  <c r="F454" i="45"/>
  <c r="J643" i="45"/>
  <c r="J639" i="45"/>
  <c r="L63" i="45"/>
  <c r="L59" i="45"/>
  <c r="F628" i="45"/>
  <c r="F624" i="45"/>
  <c r="M468" i="45"/>
  <c r="M464" i="45"/>
  <c r="H8" i="45"/>
  <c r="H4" i="45"/>
  <c r="M493" i="45"/>
  <c r="M489" i="45"/>
  <c r="E538" i="45"/>
  <c r="E534" i="45"/>
  <c r="P62" i="45"/>
  <c r="Q62" i="45"/>
  <c r="D62" i="45"/>
  <c r="O62" i="45"/>
  <c r="M173" i="45"/>
  <c r="M169" i="45"/>
  <c r="F38" i="45"/>
  <c r="F34" i="45"/>
  <c r="G203" i="45"/>
  <c r="G199" i="45"/>
  <c r="P636" i="45"/>
  <c r="Q636" i="45"/>
  <c r="D636" i="45"/>
  <c r="O636" i="45"/>
  <c r="E123" i="45"/>
  <c r="E119" i="45"/>
  <c r="P225" i="45"/>
  <c r="Q225" i="45"/>
  <c r="D225" i="45"/>
  <c r="O225" i="45"/>
  <c r="L653" i="45"/>
  <c r="L649" i="45"/>
  <c r="P100" i="45"/>
  <c r="Q100" i="45"/>
  <c r="D100" i="45"/>
  <c r="O100" i="45"/>
  <c r="O93" i="45"/>
  <c r="O89" i="45"/>
  <c r="H601" i="45"/>
  <c r="E601" i="45"/>
  <c r="I601" i="45"/>
  <c r="F601" i="45"/>
  <c r="K601" i="45"/>
  <c r="L601" i="45"/>
  <c r="M601" i="45"/>
  <c r="N601" i="45"/>
  <c r="G601" i="45"/>
  <c r="J601" i="45"/>
  <c r="D373" i="45"/>
  <c r="L215" i="45"/>
  <c r="J215" i="45"/>
  <c r="K215" i="45"/>
  <c r="E215" i="45"/>
  <c r="N215" i="45"/>
  <c r="M215" i="45"/>
  <c r="F215" i="45"/>
  <c r="I215" i="45"/>
  <c r="H215" i="45"/>
  <c r="G215" i="45"/>
  <c r="I646" i="45"/>
  <c r="H646" i="45"/>
  <c r="M646" i="45"/>
  <c r="N646" i="45"/>
  <c r="F646" i="45"/>
  <c r="E646" i="45"/>
  <c r="L646" i="45"/>
  <c r="J646" i="45"/>
  <c r="G646" i="45"/>
  <c r="K646" i="45"/>
  <c r="F500" i="45"/>
  <c r="N500" i="45"/>
  <c r="E500" i="45"/>
  <c r="I500" i="45"/>
  <c r="L500" i="45"/>
  <c r="J500" i="45"/>
  <c r="K500" i="45"/>
  <c r="H500" i="45"/>
  <c r="M500" i="45"/>
  <c r="G500" i="45"/>
  <c r="D378" i="45"/>
  <c r="M60" i="45"/>
  <c r="H60" i="45"/>
  <c r="L60" i="45"/>
  <c r="N60" i="45"/>
  <c r="E60" i="45"/>
  <c r="G60" i="45"/>
  <c r="K60" i="45"/>
  <c r="J60" i="45"/>
  <c r="I60" i="45"/>
  <c r="F60" i="45"/>
  <c r="H402" i="45"/>
  <c r="F402" i="45"/>
  <c r="I402" i="45"/>
  <c r="K402" i="45"/>
  <c r="L402" i="45"/>
  <c r="J402" i="45"/>
  <c r="G402" i="45"/>
  <c r="E402" i="45"/>
  <c r="N402" i="45"/>
  <c r="M402" i="45"/>
  <c r="B394" i="45"/>
  <c r="P394" i="45"/>
  <c r="Q394" i="45"/>
  <c r="H394" i="45"/>
  <c r="H398" i="45"/>
  <c r="B319" i="45"/>
  <c r="P320" i="45"/>
  <c r="Q320" i="45"/>
  <c r="D320" i="45"/>
  <c r="O320" i="45"/>
  <c r="I578" i="45"/>
  <c r="I574" i="45"/>
  <c r="H568" i="45"/>
  <c r="H564" i="45"/>
  <c r="G78" i="45"/>
  <c r="G74" i="45"/>
  <c r="I73" i="45"/>
  <c r="I69" i="45"/>
  <c r="P414" i="45"/>
  <c r="Q414" i="45"/>
  <c r="H414" i="45"/>
  <c r="H418" i="45"/>
  <c r="P434" i="45"/>
  <c r="Q434" i="45"/>
  <c r="G434" i="45"/>
  <c r="G438" i="45"/>
  <c r="I373" i="45"/>
  <c r="I369" i="45"/>
  <c r="P356" i="45"/>
  <c r="Q356" i="45"/>
  <c r="D356" i="45"/>
  <c r="O356" i="45"/>
  <c r="B389" i="45"/>
  <c r="P389" i="45"/>
  <c r="Q389" i="45"/>
  <c r="F389" i="45"/>
  <c r="F393" i="45"/>
  <c r="H416" i="45"/>
  <c r="M416" i="45"/>
  <c r="G416" i="45"/>
  <c r="F416" i="45"/>
  <c r="N416" i="45"/>
  <c r="L416" i="45"/>
  <c r="E416" i="45"/>
  <c r="K416" i="45"/>
  <c r="I416" i="45"/>
  <c r="J416" i="45"/>
  <c r="D253" i="45"/>
  <c r="L148" i="45"/>
  <c r="L144" i="45"/>
  <c r="P241" i="45"/>
  <c r="Q241" i="45"/>
  <c r="D241" i="45"/>
  <c r="O241" i="45"/>
  <c r="P200" i="45"/>
  <c r="Q200" i="45"/>
  <c r="D200" i="45"/>
  <c r="O200" i="45"/>
  <c r="B269" i="45"/>
  <c r="P271" i="45"/>
  <c r="Q271" i="45"/>
  <c r="D271" i="45"/>
  <c r="O271" i="45"/>
  <c r="G633" i="45"/>
  <c r="G629" i="45"/>
  <c r="P484" i="45"/>
  <c r="Q484" i="45"/>
  <c r="J484" i="45"/>
  <c r="J488" i="45"/>
  <c r="N98" i="45"/>
  <c r="N94" i="45"/>
  <c r="P570" i="45"/>
  <c r="Q570" i="45"/>
  <c r="D570" i="45"/>
  <c r="O570" i="45"/>
  <c r="B544" i="45"/>
  <c r="P547" i="45"/>
  <c r="Q547" i="45"/>
  <c r="D547" i="45"/>
  <c r="O547" i="45"/>
  <c r="H352" i="45"/>
  <c r="E352" i="45"/>
  <c r="J352" i="45"/>
  <c r="M352" i="45"/>
  <c r="F352" i="45"/>
  <c r="I352" i="45"/>
  <c r="L352" i="45"/>
  <c r="K352" i="45"/>
  <c r="N352" i="45"/>
  <c r="G352" i="45"/>
  <c r="K231" i="45"/>
  <c r="F231" i="45"/>
  <c r="J231" i="45"/>
  <c r="E231" i="45"/>
  <c r="H231" i="45"/>
  <c r="N231" i="45"/>
  <c r="M231" i="45"/>
  <c r="I231" i="45"/>
  <c r="G231" i="45"/>
  <c r="L231" i="45"/>
  <c r="P607" i="45"/>
  <c r="Q607" i="45"/>
  <c r="D607" i="45"/>
  <c r="O607" i="45"/>
  <c r="D89" i="45"/>
  <c r="D93" i="45"/>
  <c r="K413" i="45"/>
  <c r="K409" i="45"/>
  <c r="K368" i="45"/>
  <c r="K364" i="45"/>
  <c r="E229" i="45"/>
  <c r="E233" i="45"/>
  <c r="F623" i="45"/>
  <c r="F619" i="45"/>
  <c r="L213" i="45"/>
  <c r="L209" i="45"/>
  <c r="L596" i="45"/>
  <c r="M596" i="45"/>
  <c r="K596" i="45"/>
  <c r="N596" i="45"/>
  <c r="G596" i="45"/>
  <c r="E596" i="45"/>
  <c r="J596" i="45"/>
  <c r="F596" i="45"/>
  <c r="H596" i="45"/>
  <c r="I596" i="45"/>
  <c r="K432" i="45"/>
  <c r="L432" i="45"/>
  <c r="N432" i="45"/>
  <c r="H432" i="45"/>
  <c r="M432" i="45"/>
  <c r="J432" i="45"/>
  <c r="I432" i="45"/>
  <c r="E432" i="45"/>
  <c r="G432" i="45"/>
  <c r="F432" i="45"/>
  <c r="H582" i="45"/>
  <c r="N582" i="45"/>
  <c r="G582" i="45"/>
  <c r="F582" i="45"/>
  <c r="I582" i="45"/>
  <c r="L582" i="45"/>
  <c r="J582" i="45"/>
  <c r="E582" i="45"/>
  <c r="M582" i="45"/>
  <c r="K582" i="45"/>
  <c r="J25" i="45"/>
  <c r="M25" i="45"/>
  <c r="E25" i="45"/>
  <c r="I25" i="45"/>
  <c r="F25" i="45"/>
  <c r="G25" i="45"/>
  <c r="K25" i="45"/>
  <c r="N25" i="45"/>
  <c r="L25" i="45"/>
  <c r="H25" i="45"/>
  <c r="D528" i="45"/>
  <c r="H515" i="45"/>
  <c r="E515" i="45"/>
  <c r="L515" i="45"/>
  <c r="K515" i="45"/>
  <c r="M515" i="45"/>
  <c r="J515" i="45"/>
  <c r="N515" i="45"/>
  <c r="I515" i="45"/>
  <c r="G515" i="45"/>
  <c r="F515" i="45"/>
  <c r="K566" i="45"/>
  <c r="J566" i="45"/>
  <c r="I566" i="45"/>
  <c r="E566" i="45"/>
  <c r="F566" i="45"/>
  <c r="L566" i="45"/>
  <c r="G566" i="45"/>
  <c r="H566" i="45"/>
  <c r="M566" i="45"/>
  <c r="N566" i="45"/>
  <c r="K327" i="45"/>
  <c r="J327" i="45"/>
  <c r="F327" i="45"/>
  <c r="H327" i="45"/>
  <c r="M327" i="45"/>
  <c r="G327" i="45"/>
  <c r="L327" i="45"/>
  <c r="I327" i="45"/>
  <c r="N327" i="45"/>
  <c r="E327" i="45"/>
  <c r="P601" i="45"/>
  <c r="Q601" i="45"/>
  <c r="D601" i="45"/>
  <c r="O601" i="45"/>
  <c r="P184" i="45"/>
  <c r="Q184" i="45"/>
  <c r="N184" i="45"/>
  <c r="N188" i="45"/>
  <c r="D369" i="45"/>
  <c r="O369" i="45"/>
  <c r="O373" i="45"/>
  <c r="P215" i="45"/>
  <c r="Q215" i="45"/>
  <c r="D215" i="45"/>
  <c r="O215" i="45"/>
  <c r="B644" i="45"/>
  <c r="P646" i="45"/>
  <c r="Q646" i="45"/>
  <c r="D646" i="45"/>
  <c r="O646" i="45"/>
  <c r="L478" i="45"/>
  <c r="L474" i="45"/>
  <c r="P500" i="45"/>
  <c r="Q500" i="45"/>
  <c r="D500" i="45"/>
  <c r="O500" i="45"/>
  <c r="D374" i="45"/>
  <c r="O374" i="45"/>
  <c r="O378" i="45"/>
  <c r="P60" i="45"/>
  <c r="Q60" i="45"/>
  <c r="D60" i="45"/>
  <c r="O60" i="45"/>
  <c r="I173" i="45"/>
  <c r="I169" i="45"/>
  <c r="P402" i="45"/>
  <c r="Q402" i="45"/>
  <c r="D402" i="45"/>
  <c r="O402" i="45"/>
  <c r="L222" i="45"/>
  <c r="N222" i="45"/>
  <c r="F222" i="45"/>
  <c r="H222" i="45"/>
  <c r="M222" i="45"/>
  <c r="E222" i="45"/>
  <c r="G222" i="45"/>
  <c r="J222" i="45"/>
  <c r="I222" i="45"/>
  <c r="K222" i="45"/>
  <c r="H67" i="45"/>
  <c r="K67" i="45"/>
  <c r="M67" i="45"/>
  <c r="J67" i="45"/>
  <c r="L67" i="45"/>
  <c r="I67" i="45"/>
  <c r="G67" i="45"/>
  <c r="E67" i="45"/>
  <c r="F67" i="45"/>
  <c r="N67" i="45"/>
  <c r="H440" i="45"/>
  <c r="G440" i="45"/>
  <c r="J440" i="45"/>
  <c r="M440" i="45"/>
  <c r="N440" i="45"/>
  <c r="E440" i="45"/>
  <c r="K440" i="45"/>
  <c r="F440" i="45"/>
  <c r="L440" i="45"/>
  <c r="I440" i="45"/>
  <c r="P39" i="45"/>
  <c r="Q39" i="45"/>
  <c r="M39" i="45"/>
  <c r="M43" i="45"/>
  <c r="L88" i="45"/>
  <c r="L84" i="45"/>
  <c r="G358" i="45"/>
  <c r="G354" i="45"/>
  <c r="B414" i="45"/>
  <c r="P416" i="45"/>
  <c r="Q416" i="45"/>
  <c r="D416" i="45"/>
  <c r="O416" i="45"/>
  <c r="P249" i="45"/>
  <c r="Q249" i="45"/>
  <c r="D249" i="45"/>
  <c r="O249" i="45"/>
  <c r="O253" i="45"/>
  <c r="D498" i="45"/>
  <c r="W4" i="45"/>
  <c r="J625" i="45"/>
  <c r="N625" i="45"/>
  <c r="M625" i="45"/>
  <c r="K625" i="45"/>
  <c r="H625" i="45"/>
  <c r="G625" i="45"/>
  <c r="F625" i="45"/>
  <c r="I625" i="45"/>
  <c r="L625" i="45"/>
  <c r="E625" i="45"/>
  <c r="D198" i="45"/>
  <c r="P352" i="45"/>
  <c r="Q352" i="45"/>
  <c r="D352" i="45"/>
  <c r="O352" i="45"/>
  <c r="P74" i="45"/>
  <c r="Q74" i="45"/>
  <c r="H74" i="45"/>
  <c r="H78" i="45"/>
  <c r="P231" i="45"/>
  <c r="Q231" i="45"/>
  <c r="D231" i="45"/>
  <c r="O231" i="45"/>
  <c r="K163" i="45"/>
  <c r="K159" i="45"/>
  <c r="I268" i="45"/>
  <c r="I264" i="45"/>
  <c r="M588" i="45"/>
  <c r="M584" i="45"/>
  <c r="P596" i="45"/>
  <c r="Q596" i="45"/>
  <c r="D596" i="45"/>
  <c r="O596" i="45"/>
  <c r="M428" i="45"/>
  <c r="M424" i="45"/>
  <c r="P564" i="45"/>
  <c r="Q564" i="45"/>
  <c r="I564" i="45"/>
  <c r="I568" i="45"/>
  <c r="J403" i="45"/>
  <c r="J399" i="45"/>
  <c r="E38" i="45"/>
  <c r="E34" i="45"/>
  <c r="P432" i="45"/>
  <c r="Q432" i="45"/>
  <c r="D432" i="45"/>
  <c r="O432" i="45"/>
  <c r="N638" i="45"/>
  <c r="P634" i="45"/>
  <c r="Q634" i="45"/>
  <c r="N634" i="45"/>
  <c r="P582" i="45"/>
  <c r="Q582" i="45"/>
  <c r="D582" i="45"/>
  <c r="O582" i="45"/>
  <c r="K578" i="45"/>
  <c r="K574" i="45"/>
  <c r="P25" i="45"/>
  <c r="Q25" i="45"/>
  <c r="D25" i="45"/>
  <c r="O25" i="45"/>
  <c r="M133" i="45"/>
  <c r="M129" i="45"/>
  <c r="B554" i="45"/>
  <c r="P554" i="45"/>
  <c r="Q554" i="45"/>
  <c r="F554" i="45"/>
  <c r="F558" i="45"/>
  <c r="H428" i="45"/>
  <c r="H424" i="45"/>
  <c r="B524" i="45"/>
  <c r="P524" i="45"/>
  <c r="Q524" i="45"/>
  <c r="D524" i="45"/>
  <c r="O524" i="45"/>
  <c r="O528" i="45"/>
  <c r="P515" i="45"/>
  <c r="Q515" i="45"/>
  <c r="D515" i="45"/>
  <c r="O515" i="45"/>
  <c r="B564" i="45"/>
  <c r="P566" i="45"/>
  <c r="Q566" i="45"/>
  <c r="D566" i="45"/>
  <c r="O566" i="45"/>
  <c r="B109" i="45"/>
  <c r="P109" i="45"/>
  <c r="Q109" i="45"/>
  <c r="H109" i="45"/>
  <c r="H113" i="45"/>
  <c r="L18" i="45"/>
  <c r="L14" i="45"/>
  <c r="B549" i="45"/>
  <c r="P549" i="45"/>
  <c r="Q549" i="45"/>
  <c r="H549" i="45"/>
  <c r="H553" i="45"/>
  <c r="O653" i="45"/>
  <c r="O649" i="45"/>
  <c r="O118" i="45"/>
  <c r="O114" i="45"/>
  <c r="P327" i="45"/>
  <c r="Q327" i="45"/>
  <c r="D327" i="45"/>
  <c r="O327" i="45"/>
  <c r="K68" i="45"/>
  <c r="K64" i="45"/>
  <c r="L463" i="45"/>
  <c r="L459" i="45"/>
  <c r="B454" i="45"/>
  <c r="P454" i="45"/>
  <c r="Q454" i="45"/>
  <c r="I454" i="45"/>
  <c r="I458" i="45"/>
  <c r="F23" i="45"/>
  <c r="F19" i="45"/>
  <c r="J103" i="45"/>
  <c r="J99" i="45"/>
  <c r="K13" i="45"/>
  <c r="K9" i="45"/>
  <c r="P624" i="45"/>
  <c r="Q624" i="45"/>
  <c r="H624" i="45"/>
  <c r="H628" i="45"/>
  <c r="J218" i="45"/>
  <c r="J214" i="45"/>
  <c r="N58" i="45"/>
  <c r="B54" i="45"/>
  <c r="P54" i="45"/>
  <c r="Q54" i="45"/>
  <c r="N54" i="45"/>
  <c r="C76" i="46"/>
  <c r="G77" i="46"/>
  <c r="D77" i="46"/>
  <c r="G468" i="45"/>
  <c r="G464" i="45"/>
  <c r="L332" i="45"/>
  <c r="K332" i="45"/>
  <c r="E332" i="45"/>
  <c r="I332" i="45"/>
  <c r="F332" i="45"/>
  <c r="M332" i="45"/>
  <c r="J332" i="45"/>
  <c r="N332" i="45"/>
  <c r="H332" i="45"/>
  <c r="G332" i="45"/>
  <c r="J425" i="45"/>
  <c r="K425" i="45"/>
  <c r="G425" i="45"/>
  <c r="M425" i="45"/>
  <c r="N425" i="45"/>
  <c r="I425" i="45"/>
  <c r="E425" i="45"/>
  <c r="L425" i="45"/>
  <c r="H425" i="45"/>
  <c r="F425" i="45"/>
  <c r="G376" i="45"/>
  <c r="J376" i="45"/>
  <c r="K376" i="45"/>
  <c r="F376" i="45"/>
  <c r="N376" i="45"/>
  <c r="E376" i="45"/>
  <c r="H376" i="45"/>
  <c r="M376" i="45"/>
  <c r="I376" i="45"/>
  <c r="L376" i="45"/>
  <c r="I588" i="45"/>
  <c r="I584" i="45"/>
  <c r="P222" i="45"/>
  <c r="Q222" i="45"/>
  <c r="D222" i="45"/>
  <c r="O222" i="45"/>
  <c r="B614" i="45"/>
  <c r="P614" i="45"/>
  <c r="Q614" i="45"/>
  <c r="F614" i="45"/>
  <c r="F618" i="45"/>
  <c r="N543" i="45"/>
  <c r="B539" i="45"/>
  <c r="P539" i="45"/>
  <c r="Q539" i="45"/>
  <c r="N539" i="45"/>
  <c r="B469" i="45"/>
  <c r="P469" i="45"/>
  <c r="Q469" i="45"/>
  <c r="N469" i="45"/>
  <c r="N473" i="45"/>
  <c r="E503" i="45"/>
  <c r="E499" i="45"/>
  <c r="P49" i="45"/>
  <c r="Q49" i="45"/>
  <c r="F49" i="45"/>
  <c r="F53" i="45"/>
  <c r="B189" i="45"/>
  <c r="P189" i="45"/>
  <c r="Q189" i="45"/>
  <c r="G189" i="45"/>
  <c r="G193" i="45"/>
  <c r="P67" i="45"/>
  <c r="Q67" i="45"/>
  <c r="D67" i="45"/>
  <c r="O67" i="45"/>
  <c r="G88" i="45"/>
  <c r="G84" i="45"/>
  <c r="B154" i="45"/>
  <c r="P154" i="45"/>
  <c r="Q154" i="45"/>
  <c r="E154" i="45"/>
  <c r="E158" i="45"/>
  <c r="P440" i="45"/>
  <c r="Q440" i="45"/>
  <c r="D440" i="45"/>
  <c r="O440" i="45"/>
  <c r="O213" i="45"/>
  <c r="O209" i="45"/>
  <c r="H163" i="45"/>
  <c r="H159" i="45"/>
  <c r="D494" i="45"/>
  <c r="O494" i="45"/>
  <c r="O498" i="45"/>
  <c r="P4" i="45"/>
  <c r="Q4" i="45"/>
  <c r="J4" i="45"/>
  <c r="J8" i="45"/>
  <c r="B364" i="45"/>
  <c r="P364" i="45"/>
  <c r="Q364" i="45"/>
  <c r="L364" i="45"/>
  <c r="L368" i="45"/>
  <c r="B534" i="45"/>
  <c r="P534" i="45"/>
  <c r="Q534" i="45"/>
  <c r="H534" i="45"/>
  <c r="H538" i="45"/>
  <c r="K619" i="45"/>
  <c r="K623" i="45"/>
  <c r="P625" i="45"/>
  <c r="Q625" i="45"/>
  <c r="D625" i="45"/>
  <c r="O625" i="45"/>
  <c r="D194" i="45"/>
  <c r="O194" i="45"/>
  <c r="O198" i="45"/>
  <c r="K333" i="45"/>
  <c r="K329" i="45"/>
  <c r="E587" i="45"/>
  <c r="L587" i="45"/>
  <c r="I587" i="45"/>
  <c r="M587" i="45"/>
  <c r="N587" i="45"/>
  <c r="H587" i="45"/>
  <c r="K587" i="45"/>
  <c r="J587" i="45"/>
  <c r="F587" i="45"/>
  <c r="G587" i="45"/>
  <c r="P94" i="45"/>
  <c r="Q94" i="45"/>
  <c r="H94" i="45"/>
  <c r="H98" i="45"/>
  <c r="E328" i="45"/>
  <c r="E324" i="45"/>
  <c r="H408" i="45"/>
  <c r="H404" i="45"/>
  <c r="B69" i="45"/>
  <c r="P69" i="45"/>
  <c r="Q69" i="45"/>
  <c r="N69" i="45"/>
  <c r="N73" i="45"/>
  <c r="P619" i="45"/>
  <c r="Q619" i="45"/>
  <c r="G619" i="45"/>
  <c r="G623" i="45"/>
  <c r="P419" i="45"/>
  <c r="Q419" i="45"/>
  <c r="F419" i="45"/>
  <c r="F423" i="45"/>
  <c r="B609" i="45"/>
  <c r="P609" i="45"/>
  <c r="Q609" i="45"/>
  <c r="G609" i="45"/>
  <c r="G613" i="45"/>
  <c r="J512" i="45"/>
  <c r="H512" i="45"/>
  <c r="F512" i="45"/>
  <c r="E512" i="45"/>
  <c r="N512" i="45"/>
  <c r="I512" i="45"/>
  <c r="K512" i="45"/>
  <c r="L512" i="45"/>
  <c r="M512" i="45"/>
  <c r="G512" i="45"/>
  <c r="N221" i="45"/>
  <c r="K221" i="45"/>
  <c r="L221" i="45"/>
  <c r="M221" i="45"/>
  <c r="F221" i="45"/>
  <c r="I221" i="45"/>
  <c r="E221" i="45"/>
  <c r="G221" i="45"/>
  <c r="J221" i="45"/>
  <c r="H221" i="45"/>
  <c r="G496" i="45"/>
  <c r="H496" i="45"/>
  <c r="L496" i="45"/>
  <c r="F496" i="45"/>
  <c r="J496" i="45"/>
  <c r="M496" i="45"/>
  <c r="I496" i="45"/>
  <c r="N496" i="45"/>
  <c r="E496" i="45"/>
  <c r="K496" i="45"/>
  <c r="O88" i="45"/>
  <c r="O84" i="45"/>
  <c r="L630" i="45"/>
  <c r="K630" i="45"/>
  <c r="F630" i="45"/>
  <c r="J630" i="45"/>
  <c r="G630" i="45"/>
  <c r="N630" i="45"/>
  <c r="E630" i="45"/>
  <c r="I630" i="45"/>
  <c r="M630" i="45"/>
  <c r="H630" i="45"/>
  <c r="D448" i="45"/>
  <c r="G461" i="45"/>
  <c r="H461" i="45"/>
  <c r="J461" i="45"/>
  <c r="F461" i="45"/>
  <c r="E461" i="45"/>
  <c r="K461" i="45"/>
  <c r="N461" i="45"/>
  <c r="M461" i="45"/>
  <c r="I461" i="45"/>
  <c r="L461" i="45"/>
  <c r="M585" i="45"/>
  <c r="N585" i="45"/>
  <c r="E585" i="45"/>
  <c r="F585" i="45"/>
  <c r="G585" i="45"/>
  <c r="I585" i="45"/>
  <c r="J585" i="45"/>
  <c r="K585" i="45"/>
  <c r="H585" i="45"/>
  <c r="L585" i="45"/>
  <c r="G621" i="45"/>
  <c r="I621" i="45"/>
  <c r="M621" i="45"/>
  <c r="F621" i="45"/>
  <c r="H621" i="45"/>
  <c r="L621" i="45"/>
  <c r="K621" i="45"/>
  <c r="N621" i="45"/>
  <c r="E621" i="45"/>
  <c r="J621" i="45"/>
  <c r="I591" i="45"/>
  <c r="F591" i="45"/>
  <c r="G591" i="45"/>
  <c r="J591" i="45"/>
  <c r="M591" i="45"/>
  <c r="L591" i="45"/>
  <c r="H591" i="45"/>
  <c r="E591" i="45"/>
  <c r="N591" i="45"/>
  <c r="K591" i="45"/>
  <c r="F21" i="45"/>
  <c r="H21" i="45"/>
  <c r="K21" i="45"/>
  <c r="N21" i="45"/>
  <c r="I21" i="45"/>
  <c r="M21" i="45"/>
  <c r="J21" i="45"/>
  <c r="E21" i="45"/>
  <c r="L21" i="45"/>
  <c r="G21" i="45"/>
  <c r="D449" i="45"/>
  <c r="D453" i="45"/>
  <c r="B489" i="45"/>
  <c r="P489" i="45"/>
  <c r="Q489" i="45"/>
  <c r="E489" i="45"/>
  <c r="E493" i="45"/>
  <c r="P332" i="45"/>
  <c r="Q332" i="45"/>
  <c r="D332" i="45"/>
  <c r="O332" i="45"/>
  <c r="P425" i="45"/>
  <c r="Q425" i="45"/>
  <c r="D425" i="45"/>
  <c r="O425" i="45"/>
  <c r="C56" i="46"/>
  <c r="G57" i="46"/>
  <c r="D57" i="46"/>
  <c r="M333" i="45"/>
  <c r="M329" i="45"/>
  <c r="H588" i="45"/>
  <c r="H584" i="45"/>
  <c r="B14" i="45"/>
  <c r="P14" i="45"/>
  <c r="Q14" i="45"/>
  <c r="J14" i="45"/>
  <c r="J18" i="45"/>
  <c r="F248" i="45"/>
  <c r="F244" i="45"/>
  <c r="B439" i="45"/>
  <c r="P439" i="45"/>
  <c r="Q439" i="45"/>
  <c r="H439" i="45"/>
  <c r="H443" i="45"/>
  <c r="G483" i="45"/>
  <c r="B479" i="45"/>
  <c r="P479" i="45"/>
  <c r="Q479" i="45"/>
  <c r="G479" i="45"/>
  <c r="P376" i="45"/>
  <c r="Q376" i="45"/>
  <c r="D376" i="45"/>
  <c r="O376" i="45"/>
  <c r="J51" i="45"/>
  <c r="I51" i="45"/>
  <c r="M51" i="45"/>
  <c r="G51" i="45"/>
  <c r="K51" i="45"/>
  <c r="N51" i="45"/>
  <c r="E51" i="45"/>
  <c r="F51" i="45"/>
  <c r="H51" i="45"/>
  <c r="L51" i="45"/>
  <c r="L435" i="45"/>
  <c r="K435" i="45"/>
  <c r="E435" i="45"/>
  <c r="N435" i="45"/>
  <c r="I435" i="45"/>
  <c r="G435" i="45"/>
  <c r="F435" i="45"/>
  <c r="H435" i="45"/>
  <c r="J435" i="45"/>
  <c r="M435" i="45"/>
  <c r="D309" i="45"/>
  <c r="D313" i="45"/>
  <c r="B374" i="45"/>
  <c r="P374" i="45"/>
  <c r="Q374" i="45"/>
  <c r="J374" i="45"/>
  <c r="J378" i="45"/>
  <c r="E163" i="45"/>
  <c r="E159" i="45"/>
  <c r="F279" i="45"/>
  <c r="F283" i="45"/>
  <c r="J353" i="45"/>
  <c r="J349" i="45"/>
  <c r="B114" i="45"/>
  <c r="P114" i="45"/>
  <c r="Q114" i="45"/>
  <c r="D114" i="45"/>
  <c r="D118" i="45"/>
  <c r="F228" i="45"/>
  <c r="B224" i="45"/>
  <c r="P224" i="45"/>
  <c r="Q224" i="45"/>
  <c r="F224" i="45"/>
  <c r="C10" i="46"/>
  <c r="G11" i="46"/>
  <c r="D11" i="46"/>
  <c r="P587" i="45"/>
  <c r="Q587" i="45"/>
  <c r="D587" i="45"/>
  <c r="O587" i="45"/>
  <c r="J275" i="45"/>
  <c r="G275" i="45"/>
  <c r="F275" i="45"/>
  <c r="I275" i="45"/>
  <c r="M275" i="45"/>
  <c r="N275" i="45"/>
  <c r="K275" i="45"/>
  <c r="H275" i="45"/>
  <c r="E275" i="45"/>
  <c r="L275" i="45"/>
  <c r="M88" i="45"/>
  <c r="M84" i="45"/>
  <c r="I59" i="45"/>
  <c r="I63" i="45"/>
  <c r="L77" i="45"/>
  <c r="M77" i="45"/>
  <c r="K77" i="45"/>
  <c r="F77" i="45"/>
  <c r="E77" i="45"/>
  <c r="N77" i="45"/>
  <c r="J77" i="45"/>
  <c r="I77" i="45"/>
  <c r="G77" i="45"/>
  <c r="H77" i="45"/>
  <c r="H250" i="45"/>
  <c r="G250" i="45"/>
  <c r="F250" i="45"/>
  <c r="L250" i="45"/>
  <c r="K250" i="45"/>
  <c r="M250" i="45"/>
  <c r="I250" i="45"/>
  <c r="E250" i="45"/>
  <c r="J250" i="45"/>
  <c r="N250" i="45"/>
  <c r="D303" i="45"/>
  <c r="B509" i="45"/>
  <c r="P512" i="45"/>
  <c r="Q512" i="45"/>
  <c r="D512" i="45"/>
  <c r="O512" i="45"/>
  <c r="B174" i="45"/>
  <c r="P174" i="45"/>
  <c r="Q174" i="45"/>
  <c r="L174" i="45"/>
  <c r="L178" i="45"/>
  <c r="C4" i="46"/>
  <c r="C72" i="46"/>
  <c r="G73" i="46"/>
  <c r="D73" i="46"/>
  <c r="G59" i="45"/>
  <c r="G63" i="45"/>
  <c r="B239" i="45"/>
  <c r="P239" i="45"/>
  <c r="Q239" i="45"/>
  <c r="L239" i="45"/>
  <c r="L243" i="45"/>
  <c r="B219" i="45"/>
  <c r="P221" i="45"/>
  <c r="Q221" i="45"/>
  <c r="D221" i="45"/>
  <c r="O221" i="45"/>
  <c r="P496" i="45"/>
  <c r="Q496" i="45"/>
  <c r="D496" i="45"/>
  <c r="O496" i="45"/>
  <c r="K314" i="45"/>
  <c r="K318" i="45"/>
  <c r="M433" i="45"/>
  <c r="M429" i="45"/>
  <c r="P630" i="45"/>
  <c r="Q630" i="45"/>
  <c r="D630" i="45"/>
  <c r="O630" i="45"/>
  <c r="B279" i="45"/>
  <c r="P279" i="45"/>
  <c r="Q279" i="45"/>
  <c r="E279" i="45"/>
  <c r="E283" i="45"/>
  <c r="B314" i="45"/>
  <c r="P314" i="45"/>
  <c r="Q314" i="45"/>
  <c r="N314" i="45"/>
  <c r="N318" i="45"/>
  <c r="F24" i="45"/>
  <c r="F28" i="45"/>
  <c r="F274" i="45"/>
  <c r="F278" i="45"/>
  <c r="P514" i="45"/>
  <c r="Q514" i="45"/>
  <c r="K514" i="45"/>
  <c r="K518" i="45"/>
  <c r="B59" i="45"/>
  <c r="P59" i="45"/>
  <c r="Q59" i="45"/>
  <c r="N59" i="45"/>
  <c r="N63" i="45"/>
  <c r="B404" i="45"/>
  <c r="P404" i="45"/>
  <c r="Q404" i="45"/>
  <c r="I404" i="45"/>
  <c r="I408" i="45"/>
  <c r="B444" i="45"/>
  <c r="P444" i="45"/>
  <c r="Q444" i="45"/>
  <c r="D444" i="45"/>
  <c r="O444" i="45"/>
  <c r="O448" i="45"/>
  <c r="P639" i="45"/>
  <c r="Q639" i="45"/>
  <c r="F639" i="45"/>
  <c r="F643" i="45"/>
  <c r="B89" i="45"/>
  <c r="P89" i="45"/>
  <c r="Q89" i="45"/>
  <c r="L89" i="45"/>
  <c r="L93" i="45"/>
  <c r="P461" i="45"/>
  <c r="Q461" i="45"/>
  <c r="D461" i="45"/>
  <c r="O461" i="45"/>
  <c r="H293" i="45"/>
  <c r="H289" i="45"/>
  <c r="F13" i="45"/>
  <c r="B9" i="45"/>
  <c r="P9" i="45"/>
  <c r="Q9" i="45"/>
  <c r="F9" i="45"/>
  <c r="P585" i="45"/>
  <c r="Q585" i="45"/>
  <c r="D585" i="45"/>
  <c r="O585" i="45"/>
  <c r="L214" i="45"/>
  <c r="L218" i="45"/>
  <c r="J413" i="45"/>
  <c r="B409" i="45"/>
  <c r="P409" i="45"/>
  <c r="Q409" i="45"/>
  <c r="J409" i="45"/>
  <c r="H328" i="45"/>
  <c r="H324" i="45"/>
  <c r="O173" i="45"/>
  <c r="O169" i="45"/>
  <c r="B619" i="45"/>
  <c r="P621" i="45"/>
  <c r="Q621" i="45"/>
  <c r="D621" i="45"/>
  <c r="O621" i="45"/>
  <c r="P591" i="45"/>
  <c r="Q591" i="45"/>
  <c r="D591" i="45"/>
  <c r="O591" i="45"/>
  <c r="P19" i="45"/>
  <c r="Q19" i="45"/>
  <c r="M19" i="45"/>
  <c r="M23" i="45"/>
  <c r="B19" i="45"/>
  <c r="P21" i="45"/>
  <c r="Q21" i="45"/>
  <c r="D21" i="45"/>
  <c r="O21" i="45"/>
  <c r="B64" i="45"/>
  <c r="P64" i="45"/>
  <c r="Q64" i="45"/>
  <c r="G64" i="45"/>
  <c r="G68" i="45"/>
  <c r="E35" i="45"/>
  <c r="I35" i="45"/>
  <c r="M35" i="45"/>
  <c r="F35" i="45"/>
  <c r="N35" i="45"/>
  <c r="J35" i="45"/>
  <c r="G35" i="45"/>
  <c r="L35" i="45"/>
  <c r="H35" i="45"/>
  <c r="K35" i="45"/>
  <c r="D278" i="45"/>
  <c r="D298" i="45"/>
  <c r="H577" i="45"/>
  <c r="M577" i="45"/>
  <c r="K577" i="45"/>
  <c r="N577" i="45"/>
  <c r="J577" i="45"/>
  <c r="L577" i="45"/>
  <c r="F577" i="45"/>
  <c r="E577" i="45"/>
  <c r="I577" i="45"/>
  <c r="G577" i="45"/>
  <c r="F202" i="45"/>
  <c r="E202" i="45"/>
  <c r="M202" i="45"/>
  <c r="J202" i="45"/>
  <c r="N202" i="45"/>
  <c r="H202" i="45"/>
  <c r="I202" i="45"/>
  <c r="L202" i="45"/>
  <c r="K202" i="45"/>
  <c r="G202" i="45"/>
  <c r="N399" i="45"/>
  <c r="N403" i="45"/>
  <c r="M603" i="45"/>
  <c r="B599" i="45"/>
  <c r="P599" i="45"/>
  <c r="Q599" i="45"/>
  <c r="M599" i="45"/>
  <c r="B129" i="45"/>
  <c r="P129" i="45"/>
  <c r="Q129" i="45"/>
  <c r="F129" i="45"/>
  <c r="F133" i="45"/>
  <c r="B259" i="45"/>
  <c r="P259" i="45"/>
  <c r="Q259" i="45"/>
  <c r="F259" i="45"/>
  <c r="F263" i="45"/>
  <c r="B49" i="45"/>
  <c r="P51" i="45"/>
  <c r="Q51" i="45"/>
  <c r="D51" i="45"/>
  <c r="O51" i="45"/>
  <c r="L594" i="45"/>
  <c r="L598" i="45"/>
  <c r="B499" i="45"/>
  <c r="P499" i="45"/>
  <c r="Q499" i="45"/>
  <c r="L499" i="45"/>
  <c r="L503" i="45"/>
  <c r="F649" i="45"/>
  <c r="F653" i="45"/>
  <c r="H348" i="45"/>
  <c r="H344" i="45"/>
  <c r="B144" i="45"/>
  <c r="P144" i="45"/>
  <c r="Q144" i="45"/>
  <c r="I144" i="45"/>
  <c r="I148" i="45"/>
  <c r="G583" i="45"/>
  <c r="G579" i="45"/>
  <c r="B434" i="45"/>
  <c r="P435" i="45"/>
  <c r="Q435" i="45"/>
  <c r="D435" i="45"/>
  <c r="O435" i="45"/>
  <c r="B169" i="45"/>
  <c r="P169" i="45"/>
  <c r="Q169" i="45"/>
  <c r="D169" i="45"/>
  <c r="D173" i="45"/>
  <c r="I345" i="45"/>
  <c r="E345" i="45"/>
  <c r="K345" i="45"/>
  <c r="G345" i="45"/>
  <c r="J345" i="45"/>
  <c r="H345" i="45"/>
  <c r="M345" i="45"/>
  <c r="L345" i="45"/>
  <c r="F345" i="45"/>
  <c r="N345" i="45"/>
  <c r="J216" i="45"/>
  <c r="G216" i="45"/>
  <c r="H216" i="45"/>
  <c r="E216" i="45"/>
  <c r="M216" i="45"/>
  <c r="F216" i="45"/>
  <c r="N216" i="45"/>
  <c r="K216" i="45"/>
  <c r="I216" i="45"/>
  <c r="L216" i="45"/>
  <c r="J248" i="45"/>
  <c r="B244" i="45"/>
  <c r="P244" i="45"/>
  <c r="Q244" i="45"/>
  <c r="J244" i="45"/>
  <c r="O233" i="45"/>
  <c r="O229" i="45"/>
  <c r="P214" i="45"/>
  <c r="Q214" i="45"/>
  <c r="F214" i="45"/>
  <c r="F218" i="45"/>
  <c r="B124" i="45"/>
  <c r="P124" i="45"/>
  <c r="Q124" i="45"/>
  <c r="E124" i="45"/>
  <c r="E128" i="45"/>
  <c r="K508" i="45"/>
  <c r="B504" i="45"/>
  <c r="P504" i="45"/>
  <c r="Q504" i="45"/>
  <c r="K504" i="45"/>
  <c r="P199" i="45"/>
  <c r="Q199" i="45"/>
  <c r="E199" i="45"/>
  <c r="E203" i="45"/>
  <c r="B24" i="45"/>
  <c r="P24" i="45"/>
  <c r="Q24" i="45"/>
  <c r="N24" i="45"/>
  <c r="N28" i="45"/>
  <c r="L353" i="45"/>
  <c r="L349" i="45"/>
  <c r="J571" i="45"/>
  <c r="N571" i="45"/>
  <c r="F571" i="45"/>
  <c r="I571" i="45"/>
  <c r="K571" i="45"/>
  <c r="L571" i="45"/>
  <c r="M571" i="45"/>
  <c r="G571" i="45"/>
  <c r="E571" i="45"/>
  <c r="H571" i="45"/>
  <c r="H41" i="45"/>
  <c r="F41" i="45"/>
  <c r="N41" i="45"/>
  <c r="E41" i="45"/>
  <c r="L41" i="45"/>
  <c r="G41" i="45"/>
  <c r="M41" i="45"/>
  <c r="I41" i="45"/>
  <c r="K41" i="45"/>
  <c r="J41" i="45"/>
  <c r="P275" i="45"/>
  <c r="Q275" i="45"/>
  <c r="D275" i="45"/>
  <c r="O275" i="45"/>
  <c r="P464" i="45"/>
  <c r="Q464" i="45"/>
  <c r="E464" i="45"/>
  <c r="E468" i="45"/>
  <c r="B74" i="45"/>
  <c r="P77" i="45"/>
  <c r="Q77" i="45"/>
  <c r="D77" i="45"/>
  <c r="O77" i="45"/>
  <c r="E329" i="45"/>
  <c r="E333" i="45"/>
  <c r="B249" i="45"/>
  <c r="P250" i="45"/>
  <c r="Q250" i="45"/>
  <c r="D250" i="45"/>
  <c r="O250" i="45"/>
  <c r="B459" i="45"/>
  <c r="P459" i="45"/>
  <c r="Q459" i="45"/>
  <c r="K459" i="45"/>
  <c r="K463" i="45"/>
  <c r="N420" i="45"/>
  <c r="K420" i="45"/>
  <c r="H420" i="45"/>
  <c r="E420" i="45"/>
  <c r="L420" i="45"/>
  <c r="G420" i="45"/>
  <c r="F420" i="45"/>
  <c r="I420" i="45"/>
  <c r="J420" i="45"/>
  <c r="M420" i="45"/>
  <c r="E586" i="45"/>
  <c r="J586" i="45"/>
  <c r="N586" i="45"/>
  <c r="G586" i="45"/>
  <c r="L586" i="45"/>
  <c r="K586" i="45"/>
  <c r="M586" i="45"/>
  <c r="F586" i="45"/>
  <c r="I586" i="45"/>
  <c r="H586" i="45"/>
  <c r="N45" i="45"/>
  <c r="F45" i="45"/>
  <c r="K45" i="45"/>
  <c r="E45" i="45"/>
  <c r="J45" i="45"/>
  <c r="L45" i="45"/>
  <c r="H45" i="45"/>
  <c r="G45" i="45"/>
  <c r="M45" i="45"/>
  <c r="I45" i="45"/>
  <c r="G635" i="45"/>
  <c r="N635" i="45"/>
  <c r="M635" i="45"/>
  <c r="F635" i="45"/>
  <c r="E635" i="45"/>
  <c r="I635" i="45"/>
  <c r="H635" i="45"/>
  <c r="L635" i="45"/>
  <c r="K635" i="45"/>
  <c r="J635" i="45"/>
  <c r="E626" i="45"/>
  <c r="F626" i="45"/>
  <c r="I626" i="45"/>
  <c r="N626" i="45"/>
  <c r="K626" i="45"/>
  <c r="L626" i="45"/>
  <c r="G626" i="45"/>
  <c r="J626" i="45"/>
  <c r="H626" i="45"/>
  <c r="M626" i="45"/>
  <c r="G102" i="45"/>
  <c r="E102" i="45"/>
  <c r="M102" i="45"/>
  <c r="J102" i="45"/>
  <c r="H102" i="45"/>
  <c r="K102" i="45"/>
  <c r="F102" i="45"/>
  <c r="L102" i="45"/>
  <c r="N102" i="45"/>
  <c r="I102" i="45"/>
  <c r="E642" i="45"/>
  <c r="I642" i="45"/>
  <c r="M642" i="45"/>
  <c r="L642" i="45"/>
  <c r="K642" i="45"/>
  <c r="H642" i="45"/>
  <c r="F642" i="45"/>
  <c r="G642" i="45"/>
  <c r="J642" i="45"/>
  <c r="N642" i="45"/>
  <c r="E235" i="45"/>
  <c r="L235" i="45"/>
  <c r="N235" i="45"/>
  <c r="K235" i="45"/>
  <c r="G235" i="45"/>
  <c r="J235" i="45"/>
  <c r="H235" i="45"/>
  <c r="F235" i="45"/>
  <c r="M235" i="45"/>
  <c r="I235" i="45"/>
  <c r="E186" i="45"/>
  <c r="H186" i="45"/>
  <c r="N186" i="45"/>
  <c r="K186" i="45"/>
  <c r="I186" i="45"/>
  <c r="F186" i="45"/>
  <c r="L186" i="45"/>
  <c r="M186" i="45"/>
  <c r="G186" i="45"/>
  <c r="J186" i="45"/>
  <c r="K421" i="45"/>
  <c r="G421" i="45"/>
  <c r="N421" i="45"/>
  <c r="J421" i="45"/>
  <c r="I421" i="45"/>
  <c r="F421" i="45"/>
  <c r="L421" i="45"/>
  <c r="H421" i="45"/>
  <c r="M421" i="45"/>
  <c r="E421" i="45"/>
  <c r="D403" i="45"/>
  <c r="B594" i="45"/>
  <c r="P594" i="45"/>
  <c r="Q594" i="45"/>
  <c r="N594" i="45"/>
  <c r="N598" i="45"/>
  <c r="P35" i="45"/>
  <c r="Q35" i="45"/>
  <c r="D35" i="45"/>
  <c r="O35" i="45"/>
  <c r="B274" i="45"/>
  <c r="P274" i="45"/>
  <c r="Q274" i="45"/>
  <c r="D274" i="45"/>
  <c r="O274" i="45"/>
  <c r="O278" i="45"/>
  <c r="B294" i="45"/>
  <c r="P294" i="45"/>
  <c r="Q294" i="45"/>
  <c r="D294" i="45"/>
  <c r="O294" i="45"/>
  <c r="O298" i="45"/>
  <c r="L608" i="45"/>
  <c r="B604" i="45"/>
  <c r="P604" i="45"/>
  <c r="Q604" i="45"/>
  <c r="L604" i="45"/>
  <c r="P577" i="45"/>
  <c r="Q577" i="45"/>
  <c r="D577" i="45"/>
  <c r="O577" i="45"/>
  <c r="B199" i="45"/>
  <c r="P202" i="45"/>
  <c r="Q202" i="45"/>
  <c r="D202" i="45"/>
  <c r="O202" i="45"/>
  <c r="B79" i="45"/>
  <c r="P79" i="45"/>
  <c r="Q79" i="45"/>
  <c r="K79" i="45"/>
  <c r="K83" i="45"/>
  <c r="H583" i="45"/>
  <c r="B579" i="45"/>
  <c r="P579" i="45"/>
  <c r="Q579" i="45"/>
  <c r="H579" i="45"/>
  <c r="B329" i="45"/>
  <c r="P329" i="45"/>
  <c r="Q329" i="45"/>
  <c r="J329" i="45"/>
  <c r="J333" i="45"/>
  <c r="B529" i="45"/>
  <c r="P529" i="45"/>
  <c r="Q529" i="45"/>
  <c r="G529" i="45"/>
  <c r="G533" i="45"/>
  <c r="G238" i="45"/>
  <c r="G234" i="45"/>
  <c r="G97" i="45"/>
  <c r="F97" i="45"/>
  <c r="J97" i="45"/>
  <c r="H97" i="45"/>
  <c r="N97" i="45"/>
  <c r="I97" i="45"/>
  <c r="E97" i="45"/>
  <c r="K97" i="45"/>
  <c r="L97" i="45"/>
  <c r="B94" i="45"/>
  <c r="P97" i="45"/>
  <c r="Q97" i="45"/>
  <c r="M97" i="45"/>
  <c r="K517" i="45"/>
  <c r="N517" i="45"/>
  <c r="H517" i="45"/>
  <c r="J517" i="45"/>
  <c r="F517" i="45"/>
  <c r="I517" i="45"/>
  <c r="G517" i="45"/>
  <c r="E517" i="45"/>
  <c r="L517" i="45"/>
  <c r="B514" i="45"/>
  <c r="P517" i="45"/>
  <c r="Q517" i="45"/>
  <c r="M517" i="45"/>
  <c r="B229" i="45"/>
  <c r="P229" i="45"/>
  <c r="Q229" i="45"/>
  <c r="D229" i="45"/>
  <c r="D233" i="45"/>
  <c r="M487" i="45"/>
  <c r="N487" i="45"/>
  <c r="I487" i="45"/>
  <c r="F487" i="45"/>
  <c r="L487" i="45"/>
  <c r="K487" i="45"/>
  <c r="G487" i="45"/>
  <c r="H487" i="45"/>
  <c r="E487" i="45"/>
  <c r="B484" i="45"/>
  <c r="P487" i="45"/>
  <c r="Q487" i="45"/>
  <c r="J487" i="45"/>
  <c r="B589" i="45"/>
  <c r="P589" i="45"/>
  <c r="Q589" i="45"/>
  <c r="H589" i="45"/>
  <c r="H593" i="45"/>
  <c r="P345" i="45"/>
  <c r="Q345" i="45"/>
  <c r="D345" i="45"/>
  <c r="O345" i="45"/>
  <c r="L324" i="45"/>
  <c r="L328" i="45"/>
  <c r="B214" i="45"/>
  <c r="P216" i="45"/>
  <c r="Q216" i="45"/>
  <c r="D216" i="45"/>
  <c r="O216" i="45"/>
  <c r="B649" i="45"/>
  <c r="P649" i="45"/>
  <c r="Q649" i="45"/>
  <c r="D649" i="45"/>
  <c r="D653" i="45"/>
  <c r="H466" i="45"/>
  <c r="F466" i="45"/>
  <c r="N466" i="45"/>
  <c r="L466" i="45"/>
  <c r="J466" i="45"/>
  <c r="G466" i="45"/>
  <c r="M466" i="45"/>
  <c r="E466" i="45"/>
  <c r="K466" i="45"/>
  <c r="B464" i="45"/>
  <c r="P466" i="45"/>
  <c r="Q466" i="45"/>
  <c r="I466" i="45"/>
  <c r="B299" i="45"/>
  <c r="P299" i="45"/>
  <c r="Q299" i="45"/>
  <c r="D299" i="45"/>
  <c r="O299" i="45"/>
  <c r="O303" i="45"/>
  <c r="B569" i="45"/>
  <c r="P571" i="45"/>
  <c r="Q571" i="45"/>
  <c r="D571" i="45"/>
  <c r="O571" i="45"/>
  <c r="B39" i="45"/>
  <c r="P41" i="45"/>
  <c r="Q41" i="45"/>
  <c r="D41" i="45"/>
  <c r="O41" i="45"/>
  <c r="P584" i="45"/>
  <c r="Q584" i="45"/>
  <c r="E584" i="45"/>
  <c r="E588" i="45"/>
  <c r="D209" i="45"/>
  <c r="D213" i="45"/>
  <c r="B349" i="45"/>
  <c r="P349" i="45"/>
  <c r="Q349" i="45"/>
  <c r="G349" i="45"/>
  <c r="G353" i="45"/>
  <c r="B474" i="45"/>
  <c r="P474" i="45"/>
  <c r="Q474" i="45"/>
  <c r="J474" i="45"/>
  <c r="J478" i="45"/>
  <c r="I258" i="45"/>
  <c r="B254" i="45"/>
  <c r="P254" i="45"/>
  <c r="Q254" i="45"/>
  <c r="I254" i="45"/>
  <c r="P420" i="45"/>
  <c r="Q420" i="45"/>
  <c r="D420" i="45"/>
  <c r="O420" i="45"/>
  <c r="B584" i="45"/>
  <c r="P586" i="45"/>
  <c r="Q586" i="45"/>
  <c r="D586" i="45"/>
  <c r="O586" i="45"/>
  <c r="P369" i="45"/>
  <c r="Q369" i="45"/>
  <c r="L369" i="45"/>
  <c r="L373" i="45"/>
  <c r="B44" i="45"/>
  <c r="P45" i="45"/>
  <c r="Q45" i="45"/>
  <c r="D45" i="45"/>
  <c r="O45" i="45"/>
  <c r="B634" i="45"/>
  <c r="P635" i="45"/>
  <c r="Q635" i="45"/>
  <c r="D635" i="45"/>
  <c r="O635" i="45"/>
  <c r="B159" i="45"/>
  <c r="P159" i="45"/>
  <c r="Q159" i="45"/>
  <c r="M159" i="45"/>
  <c r="M163" i="45"/>
  <c r="B624" i="45"/>
  <c r="P626" i="45"/>
  <c r="Q626" i="45"/>
  <c r="D626" i="45"/>
  <c r="O626" i="45"/>
  <c r="P102" i="45"/>
  <c r="Q102" i="45"/>
  <c r="D102" i="45"/>
  <c r="O102" i="45"/>
  <c r="B84" i="45"/>
  <c r="P84" i="45"/>
  <c r="Q84" i="45"/>
  <c r="D84" i="45"/>
  <c r="D88" i="45"/>
  <c r="B324" i="45"/>
  <c r="P324" i="45"/>
  <c r="Q324" i="45"/>
  <c r="I324" i="45"/>
  <c r="I328" i="45"/>
  <c r="B639" i="45"/>
  <c r="P642" i="45"/>
  <c r="Q642" i="45"/>
  <c r="D642" i="45"/>
  <c r="O642" i="45"/>
  <c r="B209" i="45"/>
  <c r="P209" i="45"/>
  <c r="Q209" i="45"/>
  <c r="J209" i="45"/>
  <c r="J213" i="45"/>
  <c r="P234" i="45"/>
  <c r="Q234" i="45"/>
  <c r="N234" i="45"/>
  <c r="N238" i="45"/>
  <c r="B449" i="45"/>
  <c r="P449" i="45"/>
  <c r="Q449" i="45"/>
  <c r="J449" i="45"/>
  <c r="J453" i="45"/>
  <c r="B354" i="45"/>
  <c r="P354" i="45"/>
  <c r="Q354" i="45"/>
  <c r="F354" i="45"/>
  <c r="F358" i="45"/>
  <c r="H429" i="45"/>
  <c r="H433" i="45"/>
  <c r="B384" i="45"/>
  <c r="P384" i="45"/>
  <c r="Q384" i="45"/>
  <c r="N384" i="45"/>
  <c r="N388" i="45"/>
  <c r="B574" i="45"/>
  <c r="P574" i="45"/>
  <c r="Q574" i="45"/>
  <c r="J574" i="45"/>
  <c r="J578" i="45"/>
  <c r="B289" i="45"/>
  <c r="P289" i="45"/>
  <c r="Q289" i="45"/>
  <c r="L289" i="45"/>
  <c r="L293" i="45"/>
  <c r="B264" i="45"/>
  <c r="P264" i="45"/>
  <c r="Q264" i="45"/>
  <c r="H264" i="45"/>
  <c r="H268" i="45"/>
  <c r="B234" i="45"/>
  <c r="P235" i="45"/>
  <c r="Q235" i="45"/>
  <c r="D235" i="45"/>
  <c r="O235" i="45"/>
  <c r="B184" i="45"/>
  <c r="P186" i="45"/>
  <c r="Q186" i="45"/>
  <c r="D186" i="45"/>
  <c r="O186" i="45"/>
  <c r="B629" i="45"/>
  <c r="P629" i="45"/>
  <c r="Q629" i="45"/>
  <c r="H629" i="45"/>
  <c r="H633" i="45"/>
  <c r="B309" i="45"/>
  <c r="P309" i="45"/>
  <c r="Q309" i="45"/>
  <c r="I309" i="45"/>
  <c r="I313" i="45"/>
  <c r="P494" i="45"/>
  <c r="Q494" i="45"/>
  <c r="M494" i="45"/>
  <c r="M498" i="45"/>
  <c r="B194" i="45"/>
  <c r="P194" i="45"/>
  <c r="Q194" i="45"/>
  <c r="E194" i="45"/>
  <c r="E198" i="45"/>
  <c r="B119" i="45"/>
  <c r="P119" i="45"/>
  <c r="Q119" i="45"/>
  <c r="L119" i="45"/>
  <c r="L123" i="45"/>
  <c r="B344" i="45"/>
  <c r="P344" i="45"/>
  <c r="Q344" i="45"/>
  <c r="N344" i="45"/>
  <c r="N348" i="45"/>
  <c r="B419" i="45"/>
  <c r="P421" i="45"/>
  <c r="Q421" i="45"/>
  <c r="D421" i="45"/>
  <c r="O421" i="45"/>
  <c r="B34" i="45"/>
  <c r="P34" i="45"/>
  <c r="Q34" i="45"/>
  <c r="G34" i="45"/>
  <c r="G38" i="45"/>
  <c r="B399" i="45"/>
  <c r="P399" i="45"/>
  <c r="Q399" i="45"/>
  <c r="D399" i="45"/>
  <c r="O399" i="45"/>
  <c r="O403" i="45"/>
  <c r="B99" i="45"/>
  <c r="P99" i="45"/>
  <c r="Q99" i="45"/>
  <c r="L99" i="45"/>
  <c r="L103" i="45"/>
  <c r="B429" i="45"/>
  <c r="P429" i="45"/>
  <c r="Q429" i="45"/>
  <c r="J429" i="45"/>
  <c r="J433" i="45"/>
  <c r="B424" i="45"/>
  <c r="P424" i="45"/>
  <c r="Q424" i="45"/>
  <c r="I424" i="45"/>
  <c r="I428" i="45"/>
  <c r="G495" i="45"/>
  <c r="F495" i="45"/>
  <c r="K495" i="45"/>
  <c r="N495" i="45"/>
  <c r="I495" i="45"/>
  <c r="J495" i="45"/>
  <c r="H495" i="45"/>
  <c r="M495" i="45"/>
  <c r="E495" i="45"/>
  <c r="B494" i="45"/>
  <c r="P495" i="45"/>
  <c r="Q495" i="45"/>
  <c r="L495" i="45"/>
  <c r="N5" i="45"/>
  <c r="E5" i="45"/>
  <c r="I5" i="45"/>
  <c r="J5" i="45"/>
  <c r="M5" i="45"/>
  <c r="K5" i="45"/>
  <c r="L5" i="45"/>
  <c r="G5" i="45"/>
  <c r="F5" i="45"/>
  <c r="P5" i="45"/>
  <c r="Q5" i="45"/>
  <c r="H5" i="45"/>
  <c r="E371" i="45"/>
  <c r="G371" i="45"/>
  <c r="J371" i="45"/>
  <c r="K371" i="45"/>
  <c r="I371" i="45"/>
  <c r="H371" i="45"/>
  <c r="M371" i="45"/>
  <c r="L371" i="45"/>
  <c r="F371" i="45"/>
  <c r="B4" i="45"/>
  <c r="B369" i="45"/>
  <c r="P371" i="45"/>
  <c r="Q371" i="45"/>
  <c r="N371" i="45"/>
</calcChain>
</file>

<file path=xl/sharedStrings.xml><?xml version="1.0" encoding="utf-8"?>
<sst xmlns="http://schemas.openxmlformats.org/spreadsheetml/2006/main" count="2327" uniqueCount="434">
  <si>
    <t xml:space="preserve">CRC Stage 2 Application CRC Budget and Milestones Spreadsheet </t>
  </si>
  <si>
    <t>INSTRUCTIONS</t>
  </si>
  <si>
    <t>Introduction</t>
  </si>
  <si>
    <t>General</t>
  </si>
  <si>
    <t>Attach your completed spreadsheet to your CRC Stage 2 application.</t>
  </si>
  <si>
    <t>Before completing this spreadsheet, ensure you are familiar with the CRC Program Grant Opportunity Guidelines</t>
  </si>
  <si>
    <t>If your application is successful this spreadsheet will form the basis for financial reporting including the Partner contributions each quarter over the life of the CRC.</t>
  </si>
  <si>
    <r>
      <t xml:space="preserve">All figures must be GST exclusive. All $ figures must be in </t>
    </r>
    <r>
      <rPr>
        <b/>
        <sz val="12"/>
        <color theme="1"/>
        <rFont val="Calibri"/>
        <family val="2"/>
        <scheme val="minor"/>
      </rPr>
      <t>whole dollars with no hidden decimals</t>
    </r>
    <r>
      <rPr>
        <sz val="12"/>
        <color theme="1"/>
        <rFont val="Calibri"/>
        <family val="2"/>
        <scheme val="minor"/>
      </rPr>
      <t xml:space="preserve">. FTE numbers are to two decimal places. </t>
    </r>
  </si>
  <si>
    <t>Partner Information</t>
  </si>
  <si>
    <t>The CRC Name and Partner Business Names you provide to this tab will be used in other tabs automatically. You must provide detailed partner contributions justification by type in this tab.</t>
  </si>
  <si>
    <t>Budget</t>
  </si>
  <si>
    <t>The Budget table is a cash (not accrual) table to summarise the CRC's annual budgeted income and expenditure for the Activities.</t>
  </si>
  <si>
    <t xml:space="preserve">The Budget table includes your Grant request each year over the life of the CRC. </t>
  </si>
  <si>
    <t>Contributions</t>
  </si>
  <si>
    <t>Enter all contributions to be made by Partners or Third Parties (both cash and in-kind) in the relevant year.</t>
  </si>
  <si>
    <t>The calculation for FTE Eligible salary costs is as follows:
Eligible Salary Costs = Annual Salary Package * (Weeks Spent on Project / 52 Weeks) * Percentage of Time Spent on Project 
You may increase eligible salary costs by up to an additional 30 per cent allowance to cover on-costs such as employer paid superannuation, payroll tax, workers compensation insurance, and overheads such as the provision of computers. Any on-costs or "minimum economic cost recovery" above the 30% limit must be included in Eligible Special Purpose Expenditure in the Budget table.</t>
  </si>
  <si>
    <t>Some totals from this tab are required to be filled in to your application form. They have been highlighted in blue for your ease of reference.</t>
  </si>
  <si>
    <t xml:space="preserve">Milestones </t>
  </si>
  <si>
    <t>Include milestones for the creation or completion of a key/major research, commercialisation, education and training, SME engagement, or utilisation output/outcomes. There should be a spread of milestones across the funding period, correlating with key steps towards the achievement of objectives for each Research Program. You may wish to use the outputs/outcomes from your impact tool as a guide. For milestones, it is intended that the milestones you present in the Milestones tab in this workbook are set at a higher summary level than the more detailed milestones in the impact tool. See illustrative example below. If your proposal is offered grant funding, the Department will agree with you a high level summary set of milestones for inclusion in the grant agreement along these lines.</t>
  </si>
  <si>
    <t>NOTE: It is expected the milestones will require review and negotiation during the contract negotation period. All milestones must be achievable, measurable and verifiable within the Commonwealth funding period. Milestones outside of the funding period cannot be included.</t>
  </si>
  <si>
    <r>
      <t xml:space="preserve">Example milestones </t>
    </r>
    <r>
      <rPr>
        <b/>
        <i/>
        <sz val="11"/>
        <color rgb="FF000000"/>
        <rFont val="Calibri"/>
        <family val="2"/>
      </rPr>
      <t>for an 8 year CRC commencing 1 Jun 2024</t>
    </r>
  </si>
  <si>
    <t>Research Program</t>
  </si>
  <si>
    <t>Research Program Title</t>
  </si>
  <si>
    <t>Output</t>
  </si>
  <si>
    <t>Output Title</t>
  </si>
  <si>
    <t>Milestone Number</t>
  </si>
  <si>
    <r>
      <t xml:space="preserve">Milestone Title
</t>
    </r>
    <r>
      <rPr>
        <i/>
        <sz val="11"/>
        <rFont val="Calibri"/>
        <family val="2"/>
        <scheme val="minor"/>
      </rPr>
      <t>This field is limited to 100 characters including spaces</t>
    </r>
  </si>
  <si>
    <r>
      <t xml:space="preserve">Milestone Description
</t>
    </r>
    <r>
      <rPr>
        <i/>
        <sz val="11"/>
        <rFont val="Calibri"/>
        <family val="2"/>
        <scheme val="minor"/>
      </rPr>
      <t>This field is limited to 750 characters including spaces</t>
    </r>
  </si>
  <si>
    <t>Milestone Start Date</t>
  </si>
  <si>
    <t>Milestone End Date</t>
  </si>
  <si>
    <t>xxyy aabb</t>
  </si>
  <si>
    <t>cccddd eef</t>
  </si>
  <si>
    <t>1.1.1</t>
  </si>
  <si>
    <t>A Milestone title that describes a major point about midway through Output 1.1 – eg a 4 year milestone point.</t>
  </si>
  <si>
    <t>·        Milestone description – 750 characters max including spaces
·        Outline first steps to be achieved – specify time point eg by end Year 1
·        Outline second steps to be achieved – specify time point eg by end Year 3
·        Outline final steps to be achieved on this milestone – in this example by end Year 4.</t>
  </si>
  <si>
    <t>1.1.2</t>
  </si>
  <si>
    <t>A Milestone title that describes the major end point aimed to be achieved through Output 1.1 – in this example by the end of Year 8.</t>
  </si>
  <si>
    <t>·       Milestone description – 750 characters max including spaces
·        Outline first steps to be achieved – specify time point eg by end Year 5
·        Outline second steps to be achieved – specify time point eg by end Year 6
·        Outline final steps to be achieved on this milestone – in this example by end Year 8.</t>
  </si>
  <si>
    <t>pppsss qqqqzzzzzz</t>
  </si>
  <si>
    <t>1.2.1</t>
  </si>
  <si>
    <t xml:space="preserve">A Milestone title that describes a major point about midway through Output 1.2 – eg a 5 year milestone point. </t>
  </si>
  <si>
    <t>·        Milestone description – 750 characters max including spaces
·        Outline first steps to be achieved – specify time point eg by end Year 1
·        Outline second steps to be achieved – specify time point eg by end Year 3
·        Outline final steps to be achieved on this milestone – in this example by end Year 5.</t>
  </si>
  <si>
    <t>1.2.2</t>
  </si>
  <si>
    <t>A Milestone title that describes the major end point aimed to be achieved through Output 1.2 – in this example by the end of Year 8.</t>
  </si>
  <si>
    <t>·        Milestone description – 750 characters max including spaces
·        Outline first steps to be achieved – specify time point eg by end Year 7
·        Outline final steps to be achieved on this milestone – in this example by end Year 8.</t>
  </si>
  <si>
    <t>CRC Name</t>
  </si>
  <si>
    <t>Number of Partners</t>
  </si>
  <si>
    <t>PARTNER INFO</t>
  </si>
  <si>
    <t>* = Mandatory</t>
  </si>
  <si>
    <t>Ptnr_Name</t>
  </si>
  <si>
    <t>ABN_ACN</t>
  </si>
  <si>
    <t>Country</t>
  </si>
  <si>
    <t>Short_Ptnr_Name</t>
  </si>
  <si>
    <t>Sector</t>
  </si>
  <si>
    <t>Size</t>
  </si>
  <si>
    <t>Indigenous_Own</t>
  </si>
  <si>
    <t>Indigenous_Ctl</t>
  </si>
  <si>
    <t>Trustee_Or_Trust</t>
  </si>
  <si>
    <t>DT_InAct</t>
  </si>
  <si>
    <t>Partner Business Name (alphabetical order)*</t>
  </si>
  <si>
    <t>ABN/ACN*</t>
  </si>
  <si>
    <t>Country*</t>
  </si>
  <si>
    <t>Short Partner name (optional)</t>
  </si>
  <si>
    <t>Sector*</t>
  </si>
  <si>
    <t>Size*</t>
  </si>
  <si>
    <t>Indigenous Owned?*</t>
  </si>
  <si>
    <t>Indigenous Controlled?*</t>
  </si>
  <si>
    <t>Trustee or Trust?*</t>
  </si>
  <si>
    <t>Partner involvement in CRC*
(NB: this description field is limited to 3000 characters including spaces)</t>
  </si>
  <si>
    <t>Cash contribution details*
(2000 characters)</t>
  </si>
  <si>
    <t>FTE/Staff Value contribution details*
(2000 characters)</t>
  </si>
  <si>
    <t>Non-staff in-kind contribution details*
(2000 characters)</t>
  </si>
  <si>
    <t xml:space="preserve">Third Parties </t>
  </si>
  <si>
    <t>N/A</t>
  </si>
  <si>
    <t>University</t>
  </si>
  <si>
    <t>Afghanistan</t>
  </si>
  <si>
    <t>Industry / Private Sector</t>
  </si>
  <si>
    <t>Aland Islands</t>
  </si>
  <si>
    <t>Research</t>
  </si>
  <si>
    <t>Albania</t>
  </si>
  <si>
    <t>Australian Government</t>
  </si>
  <si>
    <t>Algeria</t>
  </si>
  <si>
    <t>Overseas Government</t>
  </si>
  <si>
    <t>Andorra</t>
  </si>
  <si>
    <t>State Government - ACT</t>
  </si>
  <si>
    <t>Angola</t>
  </si>
  <si>
    <t>State Government - NSW</t>
  </si>
  <si>
    <t>Anguilla</t>
  </si>
  <si>
    <t>State Government - NT</t>
  </si>
  <si>
    <t>Antigua and Barbuda</t>
  </si>
  <si>
    <t>State Government - QLD</t>
  </si>
  <si>
    <t>Argentina</t>
  </si>
  <si>
    <t>State Government - SA</t>
  </si>
  <si>
    <t>Armenia</t>
  </si>
  <si>
    <t>State Government - TAS</t>
  </si>
  <si>
    <t>Aruba</t>
  </si>
  <si>
    <t>State Government - WA</t>
  </si>
  <si>
    <t>Australia</t>
  </si>
  <si>
    <t>State Government – VIC</t>
  </si>
  <si>
    <t>Austria</t>
  </si>
  <si>
    <t>Local Government</t>
  </si>
  <si>
    <t>Azerbaijan</t>
  </si>
  <si>
    <t>Other</t>
  </si>
  <si>
    <t>Bahamas</t>
  </si>
  <si>
    <t>Bahrain</t>
  </si>
  <si>
    <t>Bangladesh</t>
  </si>
  <si>
    <t>Barbados</t>
  </si>
  <si>
    <t>Belarus</t>
  </si>
  <si>
    <t>Belgium</t>
  </si>
  <si>
    <t>Belize</t>
  </si>
  <si>
    <t>Benin</t>
  </si>
  <si>
    <t>Bermuda</t>
  </si>
  <si>
    <t>Bhutan</t>
  </si>
  <si>
    <t>Bolivia</t>
  </si>
  <si>
    <t>Bonaire, Sint Eustatius and Saba</t>
  </si>
  <si>
    <t>Bosnia and Herzegovina</t>
  </si>
  <si>
    <t>Botswana</t>
  </si>
  <si>
    <t>Brazil</t>
  </si>
  <si>
    <t>Brunei Darussalam</t>
  </si>
  <si>
    <t>Bulgaria</t>
  </si>
  <si>
    <t>Burkina Faso</t>
  </si>
  <si>
    <t>Burundi</t>
  </si>
  <si>
    <t>Cabo Verde</t>
  </si>
  <si>
    <t>Cambodia</t>
  </si>
  <si>
    <t>Cameroon</t>
  </si>
  <si>
    <t>Canada</t>
  </si>
  <si>
    <t>Cayman Islands</t>
  </si>
  <si>
    <t>Central African Republic</t>
  </si>
  <si>
    <t>Chad</t>
  </si>
  <si>
    <t>Chile</t>
  </si>
  <si>
    <t>Chilean Antarctic Territory</t>
  </si>
  <si>
    <t>China</t>
  </si>
  <si>
    <t>Colombia</t>
  </si>
  <si>
    <t>Comoros</t>
  </si>
  <si>
    <t>Congo, Democratic Republic of</t>
  </si>
  <si>
    <t>Congo, Republic of</t>
  </si>
  <si>
    <t>Cook Islands</t>
  </si>
  <si>
    <t>Costa Rica</t>
  </si>
  <si>
    <t>Cote d'Ivoire</t>
  </si>
  <si>
    <t>Croatia</t>
  </si>
  <si>
    <t>Cuba</t>
  </si>
  <si>
    <t>Curacao</t>
  </si>
  <si>
    <t>Cyprus</t>
  </si>
  <si>
    <t>Czechia</t>
  </si>
  <si>
    <t>Denmark</t>
  </si>
  <si>
    <t>Djibouti</t>
  </si>
  <si>
    <t>Dominica</t>
  </si>
  <si>
    <t>Dominican Republic</t>
  </si>
  <si>
    <t>Ecuador</t>
  </si>
  <si>
    <t>Egypt</t>
  </si>
  <si>
    <t>El Salvador</t>
  </si>
  <si>
    <t>England</t>
  </si>
  <si>
    <t>Equatorial Guinea</t>
  </si>
  <si>
    <t>Eritrea</t>
  </si>
  <si>
    <t>Estonia</t>
  </si>
  <si>
    <t>Eswatini</t>
  </si>
  <si>
    <t>Ethiopia</t>
  </si>
  <si>
    <t>Falkland Islands</t>
  </si>
  <si>
    <t>Faroe Islands</t>
  </si>
  <si>
    <t>Fiji</t>
  </si>
  <si>
    <t>Finland</t>
  </si>
  <si>
    <t>France</t>
  </si>
  <si>
    <t>French Guiana</t>
  </si>
  <si>
    <t>French Polynesia</t>
  </si>
  <si>
    <t>Gabon</t>
  </si>
  <si>
    <t>Gambia</t>
  </si>
  <si>
    <t>Gaza Strip and West Bank</t>
  </si>
  <si>
    <t>Georgia</t>
  </si>
  <si>
    <t>Germany</t>
  </si>
  <si>
    <t>Ghana</t>
  </si>
  <si>
    <t>Gibraltar</t>
  </si>
  <si>
    <t>Greece</t>
  </si>
  <si>
    <t>Greenland</t>
  </si>
  <si>
    <t>Grenada</t>
  </si>
  <si>
    <t>Guadeloupe</t>
  </si>
  <si>
    <t>Guam</t>
  </si>
  <si>
    <t>Guatemala</t>
  </si>
  <si>
    <t>Guernsey</t>
  </si>
  <si>
    <t>Guinea</t>
  </si>
  <si>
    <t>Guinea-Bissau</t>
  </si>
  <si>
    <t>Guyana</t>
  </si>
  <si>
    <t>Haiti</t>
  </si>
  <si>
    <t>Holy See</t>
  </si>
  <si>
    <t>Honduras</t>
  </si>
  <si>
    <t>Hong Kong (SAR of China)</t>
  </si>
  <si>
    <t>Hungary</t>
  </si>
  <si>
    <t>Iceland</t>
  </si>
  <si>
    <t>India</t>
  </si>
  <si>
    <t>Indonesia</t>
  </si>
  <si>
    <t>Iran</t>
  </si>
  <si>
    <t>Iraq</t>
  </si>
  <si>
    <t>Ireland</t>
  </si>
  <si>
    <t>Isle of Man</t>
  </si>
  <si>
    <t>Israel</t>
  </si>
  <si>
    <t>Italy</t>
  </si>
  <si>
    <t>Jamaica</t>
  </si>
  <si>
    <t>Japan</t>
  </si>
  <si>
    <t>Jersey</t>
  </si>
  <si>
    <t>Jordan</t>
  </si>
  <si>
    <t>Kazakhstan</t>
  </si>
  <si>
    <t>Kenya</t>
  </si>
  <si>
    <t>Kiribati</t>
  </si>
  <si>
    <t>Korea, Democratic People's Republic of (North)</t>
  </si>
  <si>
    <t>Korea, Republic of (South)</t>
  </si>
  <si>
    <t>Kosovo</t>
  </si>
  <si>
    <t>Kuwait</t>
  </si>
  <si>
    <t>Kyrgyzstan</t>
  </si>
  <si>
    <t>Laos</t>
  </si>
  <si>
    <t>Latvia</t>
  </si>
  <si>
    <t>Lebanon</t>
  </si>
  <si>
    <t>Lesotho</t>
  </si>
  <si>
    <t>Liberia</t>
  </si>
  <si>
    <t>Libya</t>
  </si>
  <si>
    <t>Liechtenstein</t>
  </si>
  <si>
    <t>Lithuania</t>
  </si>
  <si>
    <t>Luxembourg</t>
  </si>
  <si>
    <t>Macau (SAR of China)</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</si>
  <si>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</si>
  <si>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</si>
  <si>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</si>
  <si>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</si>
  <si>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</si>
  <si>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</si>
  <si>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</si>
  <si>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</si>
  <si>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</si>
  <si>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</si>
  <si>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</si>
  <si>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</si>
  <si>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</si>
  <si>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</si>
  <si>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</si>
  <si>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</si>
  <si>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</si>
  <si>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</si>
  <si>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</si>
  <si>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</si>
  <si>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</si>
  <si>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</si>
  <si>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</si>
  <si>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</si>
  <si>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</si>
  <si>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</si>
  <si>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</si>
  <si>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</si>
  <si>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</si>
  <si>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</si>
  <si>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</si>
  <si>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</si>
  <si>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 Macedonia</t>
  </si>
  <si>
    <t>Northern Ireland</t>
  </si>
  <si>
    <t>Northern Mariana Islands</t>
  </si>
  <si>
    <t>Norway</t>
  </si>
  <si>
    <t>Oman</t>
  </si>
  <si>
    <t>Pakistan</t>
  </si>
  <si>
    <t>Palau</t>
  </si>
  <si>
    <t>Panama</t>
  </si>
  <si>
    <t>Papua New Guinea</t>
  </si>
  <si>
    <t>Paraguay</t>
  </si>
  <si>
    <t>Peru</t>
  </si>
  <si>
    <t>Philippines</t>
  </si>
  <si>
    <t>Pitcairn Islands</t>
  </si>
  <si>
    <t>Poland</t>
  </si>
  <si>
    <t>Polynesia</t>
  </si>
  <si>
    <t>Portugal</t>
  </si>
  <si>
    <t>Puerto Rico</t>
  </si>
  <si>
    <t>Qatar</t>
  </si>
  <si>
    <t>Queen Maud Land (Norway)</t>
  </si>
  <si>
    <t>Reunion</t>
  </si>
  <si>
    <t>Romania</t>
  </si>
  <si>
    <t>Ross Dependency (New Zealand)</t>
  </si>
  <si>
    <t>Russian Federation</t>
  </si>
  <si>
    <t>Rwanda</t>
  </si>
  <si>
    <t>Samoa</t>
  </si>
  <si>
    <t>Samoa, American</t>
  </si>
  <si>
    <t>San Marino</t>
  </si>
  <si>
    <t>Sao Tome and Principe</t>
  </si>
  <si>
    <t>Saudi Arabia</t>
  </si>
  <si>
    <t>Scotland</t>
  </si>
  <si>
    <t>Senegal</t>
  </si>
  <si>
    <t>Serbia</t>
  </si>
  <si>
    <t>Seychelles</t>
  </si>
  <si>
    <t>Sierra Leone</t>
  </si>
  <si>
    <t>Singapore</t>
  </si>
  <si>
    <t>Sint Maarten (Dutch part)</t>
  </si>
  <si>
    <t>Slovakia</t>
  </si>
  <si>
    <t>Slovenia</t>
  </si>
  <si>
    <t>Solomon Islands</t>
  </si>
  <si>
    <t>Somalia</t>
  </si>
  <si>
    <t>South Africa</t>
  </si>
  <si>
    <t>South America, nec</t>
  </si>
  <si>
    <t>South Sudan</t>
  </si>
  <si>
    <t>Southern and East Africa, nec</t>
  </si>
  <si>
    <t>Spain</t>
  </si>
  <si>
    <t>Spanish North Africa</t>
  </si>
  <si>
    <t>Sri Lanka</t>
  </si>
  <si>
    <t>St Barthelemy</t>
  </si>
  <si>
    <t>St Helena</t>
  </si>
  <si>
    <t>St Kitts and Nevis</t>
  </si>
  <si>
    <t>St Lucia</t>
  </si>
  <si>
    <t>St Martin (French part)</t>
  </si>
  <si>
    <t>St Pierre and Miquelon</t>
  </si>
  <si>
    <t>St Vincent and the Grenadines</t>
  </si>
  <si>
    <t>Sudan</t>
  </si>
  <si>
    <t>Suriname</t>
  </si>
  <si>
    <t>Sweden</t>
  </si>
  <si>
    <t>Switzerland</t>
  </si>
  <si>
    <t>Syria</t>
  </si>
  <si>
    <t xml:space="preserve">Taiwan </t>
  </si>
  <si>
    <t>Tajikistan</t>
  </si>
  <si>
    <t>Tanzania</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</si>
  <si>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</si>
  <si>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</si>
  <si>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</si>
  <si>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</si>
  <si>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</si>
  <si>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</si>
  <si>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</si>
  <si>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</si>
  <si>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</si>
  <si>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</si>
  <si>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</si>
  <si>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</si>
  <si>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</si>
  <si>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</si>
  <si>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States of America</t>
  </si>
  <si>
    <t>Uruguay</t>
  </si>
  <si>
    <t>Uzbekistan</t>
  </si>
  <si>
    <t>Vanuatu</t>
  </si>
  <si>
    <t>Venezuela</t>
  </si>
  <si>
    <t>Vietnam</t>
  </si>
  <si>
    <t xml:space="preserve">Virgin Islands, British </t>
  </si>
  <si>
    <t>Virgin Islands, United States</t>
  </si>
  <si>
    <t>Wales</t>
  </si>
  <si>
    <t>Wallis and Futuna</t>
  </si>
  <si>
    <t>Western Sahara</t>
  </si>
  <si>
    <t>Yemen</t>
  </si>
  <si>
    <t>Zambia</t>
  </si>
  <si>
    <t>Zimbabwe</t>
  </si>
  <si>
    <t xml:space="preserve">PARTNER CONTRIBUTIONS ANNUAL SUMMARY </t>
  </si>
  <si>
    <t>Entered $ values must be positive whole numbers. Number FTE can have up to 2 decimal places.</t>
  </si>
  <si>
    <t>GRAND TOTALS
(Partner and Third Parties)</t>
  </si>
  <si>
    <t>Contribution Type</t>
  </si>
  <si>
    <t xml:space="preserve">TOTAL </t>
  </si>
  <si>
    <t>Cash ($)</t>
  </si>
  <si>
    <t>Number of FTE</t>
  </si>
  <si>
    <t>FTE value ($)</t>
  </si>
  <si>
    <t>Non-staff in-kind ($)</t>
  </si>
  <si>
    <t>Total value of contributions</t>
  </si>
  <si>
    <t xml:space="preserve">PARTNER TOTALS </t>
  </si>
  <si>
    <t>Partner Type</t>
  </si>
  <si>
    <t>A</t>
  </si>
  <si>
    <t xml:space="preserve">This number is used in your application form </t>
  </si>
  <si>
    <t>PARTNER TOTALS Part B 
Signed partners not yet named in current Grant Agreement</t>
  </si>
  <si>
    <t>B</t>
  </si>
  <si>
    <t>Staff value ($)</t>
  </si>
  <si>
    <t xml:space="preserve">Total Third Party Contributions
</t>
  </si>
  <si>
    <t>T</t>
  </si>
  <si>
    <t>PART A: Partners to be named in Grant Agreement if successful (Partner Information)</t>
  </si>
  <si>
    <t xml:space="preserve">Partner Business Name </t>
  </si>
  <si>
    <t xml:space="preserve">Contribution Type
</t>
  </si>
  <si>
    <t>PART B: Signed partners not yet named in current Grant Agreement</t>
  </si>
  <si>
    <t xml:space="preserve">Partner Name </t>
  </si>
  <si>
    <t xml:space="preserve">Partner Type </t>
  </si>
  <si>
    <t>ANNUAL BUDGET SCHEDULE</t>
  </si>
  <si>
    <t>Entered Budget values must be 
positive whole numbers</t>
  </si>
  <si>
    <t xml:space="preserve">2024/2025 </t>
  </si>
  <si>
    <t xml:space="preserve">2025/2026 </t>
  </si>
  <si>
    <t xml:space="preserve">2026/2027 </t>
  </si>
  <si>
    <t xml:space="preserve">2027/2028 </t>
  </si>
  <si>
    <t xml:space="preserve">2028/2029 </t>
  </si>
  <si>
    <t xml:space="preserve">2029/2030 </t>
  </si>
  <si>
    <t xml:space="preserve">2030/2031 </t>
  </si>
  <si>
    <t xml:space="preserve">2031/2032 </t>
  </si>
  <si>
    <t xml:space="preserve">2032/2033 </t>
  </si>
  <si>
    <t>2033/34</t>
  </si>
  <si>
    <t>2034/35</t>
  </si>
  <si>
    <t xml:space="preserve">Cash Carried Forward (A) </t>
  </si>
  <si>
    <t>Receipts</t>
  </si>
  <si>
    <t>CRC Grant Funds</t>
  </si>
  <si>
    <t>This number is used in your application form "Total Commonwealth Funding Sought"</t>
  </si>
  <si>
    <t>Partner Cash Contributions^</t>
  </si>
  <si>
    <t>Third Party Cash#</t>
  </si>
  <si>
    <t>Other Cash*</t>
  </si>
  <si>
    <t>Total Receipts (B)</t>
  </si>
  <si>
    <t>This number is used in your application form "Total Project Cash"</t>
  </si>
  <si>
    <t xml:space="preserve">Total Expenditure </t>
  </si>
  <si>
    <t>Labour and on-costs</t>
  </si>
  <si>
    <t>Contract Expenses</t>
  </si>
  <si>
    <t>Capital Expenses</t>
  </si>
  <si>
    <t>IP &amp; Technology Expenses</t>
  </si>
  <si>
    <t>Travel &amp; overseas Expenses</t>
  </si>
  <si>
    <t>Audit Expenses</t>
  </si>
  <si>
    <t>Student Expenses</t>
  </si>
  <si>
    <t>Other Expenses</t>
  </si>
  <si>
    <t>Eligible Special Purpose Expenditure</t>
  </si>
  <si>
    <t xml:space="preserve">Total Expenditure (C) </t>
  </si>
  <si>
    <t>CASH BALANCE (D=A+B-C)</t>
  </si>
  <si>
    <t>Expenditure Notes (Capital, Other, Eligible Special Purpose Expenditure):</t>
  </si>
  <si>
    <t>Provide an explanation of any items you have included as 'Other' or 'eligible special purpose expenditure', and information on key capital items, the purchase price of which exceeds $50,000 (inclusive of GST), to be purchased for CRC Activities.</t>
  </si>
  <si>
    <t>Entered values must be positive whole numbers.</t>
  </si>
  <si>
    <t>Greyed fields automatically calculate</t>
  </si>
  <si>
    <t>The Budget is a cash not accrual budget for Activities under the Grant Agreement.</t>
  </si>
  <si>
    <t>Report receipts and expenditure items on a GST exclusive basis.</t>
  </si>
  <si>
    <t>Entered values must be positive whole numbers only.</t>
  </si>
  <si>
    <t>^ Partner cash contributions Part A are from partners planned to sign Partner Agreements and be listed by name in the Grant Agreement.</t>
  </si>
  <si>
    <t># Third Party contributions are contributions from parties that will not be signing Partner Agreements.</t>
  </si>
  <si>
    <t>* * Other cash received could include, for example, interest, licencing or subscription payments. Note, GST is not included in any of the reporting categories</t>
  </si>
  <si>
    <t>MILESTONES SCHEDULE</t>
  </si>
  <si>
    <t>Research_Program_Number</t>
  </si>
  <si>
    <t>Research_Program_Title</t>
  </si>
  <si>
    <t>Output_Title</t>
  </si>
  <si>
    <t>MS_Num</t>
  </si>
  <si>
    <t>MS_Title</t>
  </si>
  <si>
    <t>MS_Desc</t>
  </si>
  <si>
    <t>MS_Grant_Agree_St_Dt</t>
  </si>
  <si>
    <t>MS_Grant_Agree_Ed_Dt</t>
  </si>
  <si>
    <t>Research Program Number</t>
  </si>
  <si>
    <t>Output Number</t>
  </si>
  <si>
    <t xml:space="preserve">Milestone Start Date </t>
  </si>
  <si>
    <t xml:space="preserve">Milestone End Date </t>
  </si>
  <si>
    <t>Check Date
End &gt; Start</t>
  </si>
  <si>
    <t>Research Program 1</t>
  </si>
  <si>
    <t xml:space="preserve">Example Title </t>
  </si>
  <si>
    <t>Example Output</t>
  </si>
  <si>
    <t>Milestone Title
This field is limited to 100 characters including spaces</t>
  </si>
  <si>
    <t>Milestone Description
This field is limited to 750 characters including spaces</t>
  </si>
  <si>
    <t>Partner Name</t>
  </si>
  <si>
    <t>Partner total ($)</t>
  </si>
  <si>
    <t>Milestone number</t>
  </si>
  <si>
    <t>Milestone name and description</t>
  </si>
  <si>
    <t>Start date</t>
  </si>
  <si>
    <t>End date</t>
  </si>
  <si>
    <t>This spreadsheet forms part of the Cooperative Research Centres Round 25 - Stage 2 Application. These instructions should be read before completing this form. 
This Instructions tab provides instructions for applicants to complete the following tabs in this workbook. Some further instructions are included in the tabs:
Partner Info
Contributions
Milestones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</si>
</sst>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5" formatCode="&quot;$&quot;#,##0;\-&quot;$&quot;#,##0"/>
    <numFmt numFmtId="6" formatCode="&quot;$&quot;#,##0;[Red]\-&quot;$&quot;#,##0"/>
    <numFmt numFmtId="44" formatCode="_-&quot;$&quot;* #,##0.00_-;\-&quot;$&quot;* #,##0.00_-;_-&quot;$&quot;* &quot;-&quot;??_-;_-@_-"/>
    <numFmt numFmtId="43" formatCode="_-* #,##0.00_-;\-* #,##0.00_-;_-* &quot;-&quot;??_-;_-@_-"/>
    <numFmt numFmtId="164" formatCode="&quot;$&quot;#,##0"/>
    <numFmt numFmtId="165" formatCode="d/mm/yyyy;@"/>
  </numFmts>
  <fonts count="66">
    <font>
      <sz val="11"/>
      <color theme="1"/>
      <name val="Calibri"/>
      <family val="2"/>
      <scheme val="minor"/>
    </font>
    <font>
      <b/>
      <sz val="11"/>
      <name val="Calibri"/>
      <family val="2"/>
      <scheme val="minor"/>
    </font>
    <font>
      <b/>
      <sz val="11"/>
      <color theme="1"/>
      <name val="Calibri"/>
      <family val="2"/>
      <scheme val="minor"/>
    </font>
    <font>
      <sz val="11"/>
      <name val="Calibri"/>
      <family val="2"/>
      <scheme val="minor"/>
    </font>
    <font>
      <b/>
      <i/>
      <sz val="11"/>
      <color theme="1"/>
      <name val="Calibri"/>
      <family val="2"/>
      <scheme val="minor"/>
    </font>
    <font>
      <b/>
      <sz val="14"/>
      <color theme="1"/>
      <name val="Calibri"/>
      <family val="2"/>
      <scheme val="minor"/>
    </font>
    <font>
      <b/>
      <sz val="14"/>
      <color theme="1"/>
      <name val="Calibri (Body)"/>
    </font>
    <font>
      <sz val="11"/>
      <color theme="1"/>
      <name val="Calibri (Body)"/>
    </font>
    <font>
      <b/>
      <i/>
      <sz val="11"/>
      <color theme="1"/>
      <name val="Calibri (Body)"/>
    </font>
    <font>
      <b/>
      <sz val="11"/>
      <color theme="1"/>
      <name val="Calibri (Body)"/>
    </font>
    <font>
      <b/>
      <sz val="11"/>
      <name val="Calibri (Body)"/>
    </font>
    <font>
      <b/>
      <i/>
      <sz val="11"/>
      <color rgb="FF7030A0"/>
      <name val="Calibri (Body)"/>
    </font>
    <font>
      <b/>
      <i/>
      <sz val="11"/>
      <name val="Calibri (Body)"/>
    </font>
    <font>
      <b/>
      <sz val="12"/>
      <color theme="1"/>
      <name val="Calibri"/>
      <family val="2"/>
      <scheme val="minor"/>
    </font>
    <font>
      <b/>
      <sz val="16"/>
      <color theme="1"/>
      <name val="Calibri"/>
      <family val="2"/>
      <scheme val="minor"/>
    </font>
    <font>
      <sz val="12"/>
      <color theme="1"/>
      <name val="Calibri"/>
      <family val="2"/>
      <scheme val="minor"/>
    </font>
    <font>
      <sz val="11"/>
      <color theme="1"/>
      <name val="Calibri"/>
      <family val="2"/>
      <scheme val="minor"/>
    </font>
    <font>
      <b/>
      <sz val="11"/>
      <name val="Arial"/>
      <family val="2"/>
    </font>
    <font>
      <u/>
      <sz val="11"/>
      <color theme="10"/>
      <name val="Calibri"/>
      <family val="2"/>
      <scheme val="minor"/>
    </font>
    <font>
      <i/>
      <sz val="8"/>
      <color theme="1"/>
      <name val="Calibri"/>
      <family val="2"/>
      <scheme val="minor"/>
    </font>
    <font>
      <i/>
      <sz val="11"/>
      <color theme="1"/>
      <name val="Calibri"/>
      <family val="2"/>
      <scheme val="minor"/>
    </font>
    <font>
      <sz val="11"/>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b/>
      <sz val="12"/>
      <name val="Calibri"/>
      <family val="2"/>
      <scheme val="minor"/>
    </font>
    <font>
      <b/>
      <i/>
      <strike/>
      <sz val="11"/>
      <color theme="5" tint="-0.249977111117893"/>
      <name val="Calibri"/>
      <family val="2"/>
      <scheme val="minor"/>
    </font>
    <font>
      <i/>
      <sz val="11"/>
      <name val="Calibri"/>
      <family val="2"/>
      <scheme val="minor"/>
    </font>
    <font>
      <sz val="11"/>
      <color rgb="FF7030A0"/>
      <name val="Calibri"/>
      <family val="2"/>
      <scheme val="minor"/>
    </font>
    <font>
      <sz val="11"/>
      <color rgb="FF7030A0"/>
      <name val="Calibri (Body)"/>
    </font>
    <font>
      <strike/>
      <u/>
      <sz val="11"/>
      <color theme="10"/>
      <name val="Calibri"/>
      <family val="2"/>
      <scheme val="minor"/>
    </font>
    <font>
      <b/>
      <sz val="16"/>
      <color rgb="FF000000"/>
      <name val="Calibri"/>
      <family val="2"/>
    </font>
    <font>
      <b/>
      <i/>
      <strike/>
      <sz val="11"/>
      <color rgb="FFC65911"/>
      <name val="Calibri"/>
      <family val="2"/>
    </font>
    <font>
      <b/>
      <i/>
      <sz val="11"/>
      <color rgb="FF000000"/>
      <name val="Calibri"/>
      <family val="2"/>
    </font>
    <font>
      <b/>
      <sz val="12"/>
      <color rgb="FF000000"/>
      <name val="Calibri"/>
      <family val="2"/>
    </font>
    <font>
      <u/>
      <sz val="11"/>
      <color rgb="FF0563C1"/>
      <name val="Calibri"/>
      <family val="2"/>
    </font>
    <font>
      <sz val="11"/>
      <color rgb="FF000000"/>
      <name val="Calibri (Body)"/>
    </font>
    <font>
      <b/>
      <sz val="11"/>
      <color rgb="FF000000"/>
      <name val="Calibri (Body)"/>
    </font>
    <font>
      <b/>
      <i/>
      <sz val="11"/>
      <color rgb="FF000000"/>
      <name val="Calibri (Body)"/>
    </font>
    <font>
      <sz val="11"/>
      <color theme="1"/>
      <name val="Calibri"/>
      <family val="2"/>
    </font>
    <font>
      <b/>
      <sz val="11"/>
      <color rgb="FFFF0000"/>
      <name val="Calibri"/>
      <family val="2"/>
      <scheme val="minor"/>
    </font>
    <font>
      <sz val="12"/>
      <name val="Calibri"/>
      <family val="2"/>
      <scheme val="minor"/>
    </font>
    <font>
      <b/>
      <sz val="10"/>
      <color theme="1"/>
      <name val="Arial"/>
      <family val="2"/>
    </font>
    <font>
      <b/>
      <sz val="11"/>
      <color rgb="FF000000"/>
      <name val="Calibri"/>
      <family val="2"/>
    </font>
    <font>
      <b/>
      <sz val="8"/>
      <color theme="1"/>
      <name val="Calibri"/>
      <family val="2"/>
    </font>
    <font>
      <i/>
      <sz val="11"/>
      <color rgb="FF000000"/>
      <name val="Calibri"/>
      <family val="2"/>
    </font>
    <font>
      <sz val="11"/>
      <color rgb="FF000000"/>
      <name val="Calibri"/>
      <family val="2"/>
    </font>
    <font>
      <b/>
      <sz val="9"/>
      <color theme="1"/>
      <name val="Arial"/>
      <family val="2"/>
    </font>
    <font>
      <sz val="9"/>
      <color theme="1"/>
      <name val="Arial"/>
      <family val="2"/>
    </font>
    <font>
      <b/>
      <i/>
      <sz val="9"/>
      <color theme="1"/>
      <name val="Arial"/>
      <family val="2"/>
    </font>
    <font>
      <sz val="10"/>
      <color theme="1"/>
      <name val="Arial"/>
      <family val="2"/>
    </font>
    <font>
      <sz val="10"/>
      <color rgb="FF000000"/>
      <name val="Arial"/>
      <family val="2"/>
    </font>
    <font>
      <b/>
      <u/>
      <sz val="10"/>
      <color rgb="FF000000"/>
      <name val="Arial"/>
      <family val="2"/>
    </font>
    <font>
      <b/>
      <sz val="14"/>
      <color theme="0"/>
      <name val="Calibri"/>
      <family val="2"/>
      <scheme val="minor"/>
    </font>
  </fonts>
  <fills count="53">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8" tint="0.79998168889431442"/>
        <bgColor indexed="64"/>
      </patternFill>
    </fill>
    <fill>
      <patternFill patternType="solid">
        <fgColor rgb="FFEDEDED"/>
        <bgColor rgb="FF000000"/>
      </patternFill>
    </fill>
    <fill>
      <patternFill patternType="solid">
        <fgColor rgb="FFF2F2F2"/>
        <bgColor rgb="FF000000"/>
      </patternFill>
    </fill>
    <fill>
      <patternFill patternType="solid">
        <fgColor rgb="FFFFFFFF"/>
        <bgColor rgb="FF000000"/>
      </patternFill>
    </fill>
    <fill>
      <patternFill patternType="solid">
        <fgColor theme="8" tint="0.79998168889431442"/>
        <bgColor rgb="FF000000"/>
      </patternFill>
    </fill>
    <fill>
      <patternFill patternType="solid">
        <fgColor theme="6" tint="0.79998168889431442"/>
        <bgColor rgb="FF000000"/>
      </patternFill>
    </fill>
    <fill>
      <patternFill patternType="solid">
        <fgColor rgb="FF9966FF"/>
        <bgColor indexed="64"/>
      </patternFill>
    </fill>
    <fill>
      <patternFill patternType="solid">
        <fgColor rgb="FF9966FF"/>
        <bgColor rgb="FF000000"/>
      </patternFill>
    </fill>
    <fill>
      <patternFill patternType="solid">
        <fgColor rgb="FFFFFFCC"/>
        <bgColor rgb="FF000000"/>
      </patternFill>
    </fill>
    <fill>
      <patternFill patternType="solid">
        <fgColor rgb="FF00B0F0"/>
        <bgColor indexed="64"/>
      </patternFill>
    </fill>
    <fill>
      <patternFill patternType="solid">
        <fgColor rgb="FF00B0F0"/>
        <bgColor rgb="FF000000"/>
      </patternFill>
    </fill>
    <fill>
      <patternFill patternType="solid">
        <fgColor rgb="FFD9D9D9"/>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right style="medium">
        <color rgb="FF000000"/>
      </right>
      <top style="medium">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49">
    <xf numFmtId="0" fontId="0" fillId="0" borderId="0"/>
    <xf numFmtId="0" fontId="18" fillId="0" borderId="0" applyNumberFormat="0" applyFill="0" applyBorder="0" applyAlignment="0" applyProtection="0"/>
    <xf numFmtId="0" fontId="22" fillId="0" borderId="0" applyNumberFormat="0" applyFill="0" applyBorder="0" applyAlignment="0" applyProtection="0"/>
    <xf numFmtId="0" fontId="23" fillId="0" borderId="39" applyNumberFormat="0" applyFill="0" applyAlignment="0" applyProtection="0"/>
    <xf numFmtId="0" fontId="24" fillId="0" borderId="40" applyNumberFormat="0" applyFill="0" applyAlignment="0" applyProtection="0"/>
    <xf numFmtId="0" fontId="25" fillId="0" borderId="41" applyNumberFormat="0" applyFill="0" applyAlignment="0" applyProtection="0"/>
    <xf numFmtId="0" fontId="25" fillId="0" borderId="0" applyNumberFormat="0" applyFill="0" applyBorder="0" applyAlignment="0" applyProtection="0"/>
    <xf numFmtId="0" fontId="26" fillId="9" borderId="0" applyNumberFormat="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42" applyNumberFormat="0" applyAlignment="0" applyProtection="0"/>
    <xf numFmtId="0" fontId="30" fillId="13" borderId="43" applyNumberFormat="0" applyAlignment="0" applyProtection="0"/>
    <xf numFmtId="0" fontId="31" fillId="13" borderId="42" applyNumberFormat="0" applyAlignment="0" applyProtection="0"/>
    <xf numFmtId="0" fontId="32" fillId="0" borderId="44" applyNumberFormat="0" applyFill="0" applyAlignment="0" applyProtection="0"/>
    <xf numFmtId="0" fontId="33" fillId="14" borderId="45" applyNumberFormat="0" applyAlignment="0" applyProtection="0"/>
    <xf numFmtId="0" fontId="21" fillId="0" borderId="0" applyNumberFormat="0" applyFill="0" applyBorder="0" applyAlignment="0" applyProtection="0"/>
    <xf numFmtId="0" fontId="16" fillId="15" borderId="46" applyNumberFormat="0" applyFont="0" applyAlignment="0" applyProtection="0"/>
    <xf numFmtId="0" fontId="34" fillId="0" borderId="0" applyNumberFormat="0" applyFill="0" applyBorder="0" applyAlignment="0" applyProtection="0"/>
    <xf numFmtId="0" fontId="2" fillId="0" borderId="47" applyNumberFormat="0" applyFill="0" applyAlignment="0" applyProtection="0"/>
    <xf numFmtId="0" fontId="3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35" fillId="39" borderId="0" applyNumberFormat="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36" fillId="0" borderId="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cellStyleXfs>
  <cellXfs count="285">
    <xf numFmtId="0" fontId="0" fillId="0" borderId="0" xfId="0"/>
    <xf numFmtId="0" fontId="0" fillId="4" borderId="1" xfId="0"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protection locked="0"/>
    </xf>
    <xf numFmtId="0" fontId="7" fillId="4" borderId="29" xfId="0" applyFont="1" applyFill="1" applyBorder="1" applyAlignment="1" applyProtection="1">
      <alignment horizontal="center" vertical="center"/>
      <protection locked="0"/>
    </xf>
    <xf numFmtId="0" fontId="0" fillId="4" borderId="29" xfId="0" applyFill="1" applyBorder="1" applyAlignment="1" applyProtection="1">
      <alignment horizontal="center" vertical="center" wrapText="1"/>
      <protection locked="0"/>
    </xf>
    <xf numFmtId="164" fontId="2" fillId="3" borderId="23" xfId="0" applyNumberFormat="1" applyFont="1" applyFill="1" applyBorder="1" applyAlignment="1">
      <alignment horizontal="right"/>
    </xf>
    <xf numFmtId="164" fontId="2" fillId="3" borderId="8" xfId="0" applyNumberFormat="1" applyFont="1" applyFill="1" applyBorder="1" applyAlignment="1">
      <alignment horizontal="right"/>
    </xf>
    <xf numFmtId="164" fontId="2" fillId="3" borderId="28" xfId="0" applyNumberFormat="1" applyFont="1" applyFill="1" applyBorder="1" applyAlignment="1">
      <alignment horizontal="right"/>
    </xf>
    <xf numFmtId="164" fontId="3" fillId="5" borderId="27" xfId="0" applyNumberFormat="1" applyFont="1" applyFill="1" applyBorder="1" applyAlignment="1">
      <alignment horizontal="right" vertical="center" wrapText="1"/>
    </xf>
    <xf numFmtId="164" fontId="0" fillId="40" borderId="32" xfId="0" applyNumberFormat="1" applyFill="1" applyBorder="1" applyAlignment="1">
      <alignment horizontal="right" vertical="center" wrapText="1"/>
    </xf>
    <xf numFmtId="164" fontId="0" fillId="40" borderId="35" xfId="0" applyNumberFormat="1" applyFill="1" applyBorder="1" applyAlignment="1">
      <alignment horizontal="right" vertical="center" wrapText="1"/>
    </xf>
    <xf numFmtId="0" fontId="48" fillId="0" borderId="26" xfId="0" applyFont="1" applyBorder="1" applyAlignment="1">
      <alignment horizontal="left" vertical="center"/>
    </xf>
    <xf numFmtId="0" fontId="48" fillId="0" borderId="27" xfId="0" applyFont="1" applyBorder="1" applyAlignment="1">
      <alignment horizontal="left" vertical="center"/>
    </xf>
    <xf numFmtId="0" fontId="48" fillId="0" borderId="28" xfId="0" applyFont="1" applyBorder="1" applyAlignment="1">
      <alignment horizontal="left" vertical="center"/>
    </xf>
    <xf numFmtId="0" fontId="9" fillId="40" borderId="8" xfId="0" applyFont="1" applyFill="1" applyBorder="1" applyAlignment="1">
      <alignment horizontal="center" vertical="center" wrapText="1"/>
    </xf>
    <xf numFmtId="0" fontId="9" fillId="40" borderId="24" xfId="0" applyFont="1" applyFill="1" applyBorder="1" applyAlignment="1">
      <alignment horizontal="center" vertical="center" wrapText="1"/>
    </xf>
    <xf numFmtId="0" fontId="0" fillId="0" borderId="0" xfId="0" applyAlignment="1">
      <alignment vertical="top"/>
    </xf>
    <xf numFmtId="0" fontId="49" fillId="42" borderId="21" xfId="0" applyFont="1" applyFill="1" applyBorder="1" applyAlignment="1">
      <alignment horizontal="center" vertical="center" wrapText="1"/>
    </xf>
    <xf numFmtId="0" fontId="50" fillId="45" borderId="5" xfId="0" applyFont="1" applyFill="1" applyBorder="1" applyAlignment="1">
      <alignment horizontal="center" vertical="center" wrapText="1"/>
    </xf>
    <xf numFmtId="0" fontId="50" fillId="43" borderId="5" xfId="0" applyFont="1" applyFill="1" applyBorder="1" applyAlignment="1">
      <alignment horizontal="center" vertical="center" wrapText="1"/>
    </xf>
    <xf numFmtId="0" fontId="50" fillId="43" borderId="10" xfId="0" applyFont="1" applyFill="1" applyBorder="1" applyAlignment="1">
      <alignment horizontal="center" vertical="center" wrapText="1"/>
    </xf>
    <xf numFmtId="0" fontId="49" fillId="44" borderId="21" xfId="0" applyFont="1" applyFill="1" applyBorder="1" applyAlignment="1">
      <alignment horizontal="left" vertical="top" wrapText="1"/>
    </xf>
    <xf numFmtId="164" fontId="49" fillId="0" borderId="7" xfId="0" applyNumberFormat="1" applyFont="1" applyBorder="1" applyAlignment="1">
      <alignment horizontal="right" vertical="top" wrapText="1"/>
    </xf>
    <xf numFmtId="164" fontId="49" fillId="43" borderId="10" xfId="0" applyNumberFormat="1" applyFont="1" applyFill="1" applyBorder="1" applyAlignment="1">
      <alignment horizontal="right" vertical="top" wrapText="1"/>
    </xf>
    <xf numFmtId="2" fontId="49" fillId="0" borderId="7" xfId="0" applyNumberFormat="1" applyFont="1" applyBorder="1" applyAlignment="1">
      <alignment horizontal="right" vertical="top" wrapText="1"/>
    </xf>
    <xf numFmtId="2" fontId="49" fillId="43" borderId="10" xfId="0" applyNumberFormat="1" applyFont="1" applyFill="1" applyBorder="1" applyAlignment="1">
      <alignment horizontal="right" vertical="top" wrapText="1"/>
    </xf>
    <xf numFmtId="0" fontId="49" fillId="43" borderId="21" xfId="0" applyFont="1" applyFill="1" applyBorder="1" applyAlignment="1">
      <alignment horizontal="left" vertical="top" wrapText="1"/>
    </xf>
    <xf numFmtId="6" fontId="10" fillId="43" borderId="7" xfId="0" applyNumberFormat="1" applyFont="1" applyFill="1" applyBorder="1" applyAlignment="1">
      <alignment horizontal="right" vertical="top" wrapText="1"/>
    </xf>
    <xf numFmtId="6" fontId="10" fillId="43" borderId="10" xfId="0" applyNumberFormat="1" applyFont="1" applyFill="1" applyBorder="1" applyAlignment="1">
      <alignment horizontal="right" vertical="top" wrapText="1"/>
    </xf>
    <xf numFmtId="0" fontId="48" fillId="0" borderId="0" xfId="0" applyFont="1" applyAlignment="1">
      <alignment horizontal="left" vertical="top"/>
    </xf>
    <xf numFmtId="6" fontId="11" fillId="0" borderId="0" xfId="0" applyNumberFormat="1" applyFont="1" applyAlignment="1">
      <alignment horizontal="left" vertical="top"/>
    </xf>
    <xf numFmtId="6" fontId="10" fillId="43" borderId="30" xfId="0" applyNumberFormat="1" applyFont="1" applyFill="1" applyBorder="1" applyAlignment="1">
      <alignment horizontal="right" vertical="top" wrapText="1"/>
    </xf>
    <xf numFmtId="165" fontId="48" fillId="44" borderId="14" xfId="0" applyNumberFormat="1" applyFont="1" applyFill="1" applyBorder="1" applyAlignment="1">
      <alignment horizontal="center" vertical="center"/>
    </xf>
    <xf numFmtId="0" fontId="48" fillId="0" borderId="53" xfId="0" applyFont="1" applyBorder="1" applyAlignment="1">
      <alignment vertical="center" wrapText="1"/>
    </xf>
    <xf numFmtId="165" fontId="48" fillId="0" borderId="50" xfId="0" applyNumberFormat="1" applyFont="1" applyBorder="1" applyAlignment="1">
      <alignment horizontal="center" vertical="center"/>
    </xf>
    <xf numFmtId="0" fontId="48" fillId="0" borderId="54" xfId="0" applyFont="1" applyBorder="1" applyAlignment="1">
      <alignment vertical="center" wrapText="1"/>
    </xf>
    <xf numFmtId="165" fontId="48" fillId="0" borderId="11" xfId="0" applyNumberFormat="1" applyFont="1" applyBorder="1" applyAlignment="1">
      <alignment horizontal="center" vertical="center"/>
    </xf>
    <xf numFmtId="0" fontId="48" fillId="0" borderId="55" xfId="0" applyFont="1" applyBorder="1" applyAlignment="1">
      <alignment vertical="center" wrapText="1"/>
    </xf>
    <xf numFmtId="165" fontId="48" fillId="44" borderId="50" xfId="0" applyNumberFormat="1" applyFont="1" applyFill="1" applyBorder="1" applyAlignment="1">
      <alignment horizontal="center" vertical="center"/>
    </xf>
    <xf numFmtId="165" fontId="48" fillId="44" borderId="11" xfId="0" applyNumberFormat="1" applyFont="1" applyFill="1" applyBorder="1" applyAlignment="1">
      <alignment horizontal="center" vertical="center"/>
    </xf>
    <xf numFmtId="0" fontId="50" fillId="46" borderId="5" xfId="0" applyFont="1" applyFill="1" applyBorder="1" applyAlignment="1">
      <alignment horizontal="center" vertical="center" wrapText="1"/>
    </xf>
    <xf numFmtId="164" fontId="48" fillId="42" borderId="31" xfId="0" applyNumberFormat="1" applyFont="1" applyFill="1" applyBorder="1" applyAlignment="1">
      <alignment horizontal="right" vertical="top" wrapText="1"/>
    </xf>
    <xf numFmtId="4" fontId="48" fillId="42" borderId="35" xfId="0" applyNumberFormat="1" applyFont="1" applyFill="1" applyBorder="1" applyAlignment="1">
      <alignment horizontal="right" vertical="top" wrapText="1"/>
    </xf>
    <xf numFmtId="164" fontId="48" fillId="42" borderId="32" xfId="0" applyNumberFormat="1" applyFont="1" applyFill="1" applyBorder="1" applyAlignment="1">
      <alignment horizontal="right" vertical="top" wrapText="1"/>
    </xf>
    <xf numFmtId="164" fontId="48" fillId="42" borderId="28" xfId="0" applyNumberFormat="1" applyFont="1" applyFill="1" applyBorder="1" applyAlignment="1">
      <alignment horizontal="right" vertical="top" wrapText="1"/>
    </xf>
    <xf numFmtId="164" fontId="48" fillId="42" borderId="53" xfId="0" applyNumberFormat="1" applyFont="1" applyFill="1" applyBorder="1" applyAlignment="1">
      <alignment horizontal="right" vertical="top" wrapText="1"/>
    </xf>
    <xf numFmtId="4" fontId="48" fillId="42" borderId="56" xfId="0" applyNumberFormat="1" applyFont="1" applyFill="1" applyBorder="1" applyAlignment="1">
      <alignment horizontal="right" vertical="top" wrapText="1"/>
    </xf>
    <xf numFmtId="164" fontId="48" fillId="42" borderId="54" xfId="0" applyNumberFormat="1" applyFont="1" applyFill="1" applyBorder="1" applyAlignment="1">
      <alignment horizontal="right" vertical="top" wrapText="1"/>
    </xf>
    <xf numFmtId="164" fontId="48" fillId="42" borderId="11" xfId="0" applyNumberFormat="1" applyFont="1" applyFill="1" applyBorder="1" applyAlignment="1">
      <alignment horizontal="right" vertical="top" wrapText="1"/>
    </xf>
    <xf numFmtId="0" fontId="50" fillId="45" borderId="51" xfId="0" applyFont="1" applyFill="1" applyBorder="1" applyAlignment="1">
      <alignment horizontal="center" vertical="center" wrapText="1"/>
    </xf>
    <xf numFmtId="0" fontId="7" fillId="0" borderId="26" xfId="0" applyFont="1" applyBorder="1" applyAlignment="1">
      <alignment horizontal="left" vertical="center"/>
    </xf>
    <xf numFmtId="0" fontId="7" fillId="0" borderId="20" xfId="0" applyFont="1" applyBorder="1" applyAlignment="1">
      <alignment horizontal="left" vertical="top"/>
    </xf>
    <xf numFmtId="0" fontId="7" fillId="0" borderId="31" xfId="0" applyFont="1" applyBorder="1" applyAlignment="1">
      <alignment vertical="center" wrapText="1"/>
    </xf>
    <xf numFmtId="164" fontId="48" fillId="44" borderId="22" xfId="0" applyNumberFormat="1" applyFont="1" applyFill="1" applyBorder="1" applyAlignment="1">
      <alignment horizontal="right" vertical="top" wrapText="1"/>
    </xf>
    <xf numFmtId="164" fontId="48" fillId="44" borderId="3" xfId="0" applyNumberFormat="1" applyFont="1" applyFill="1" applyBorder="1" applyAlignment="1">
      <alignment horizontal="right" vertical="top" wrapText="1"/>
    </xf>
    <xf numFmtId="0" fontId="7" fillId="0" borderId="27" xfId="0" applyFont="1" applyBorder="1" applyAlignment="1">
      <alignment horizontal="left" vertical="center"/>
    </xf>
    <xf numFmtId="0" fontId="7" fillId="0" borderId="19" xfId="0" applyFont="1" applyBorder="1" applyAlignment="1">
      <alignment horizontal="left" vertical="top"/>
    </xf>
    <xf numFmtId="2" fontId="7" fillId="0" borderId="32" xfId="0" applyNumberFormat="1" applyFont="1" applyBorder="1" applyAlignment="1">
      <alignment vertical="center" wrapText="1"/>
    </xf>
    <xf numFmtId="2" fontId="48" fillId="44" borderId="4" xfId="0" applyNumberFormat="1" applyFont="1" applyFill="1" applyBorder="1" applyAlignment="1">
      <alignment horizontal="right" vertical="top" wrapText="1"/>
    </xf>
    <xf numFmtId="2" fontId="48" fillId="44" borderId="1" xfId="0" applyNumberFormat="1" applyFont="1" applyFill="1" applyBorder="1" applyAlignment="1">
      <alignment horizontal="right" vertical="top" wrapText="1"/>
    </xf>
    <xf numFmtId="0" fontId="7" fillId="0" borderId="32" xfId="0" applyFont="1" applyBorder="1" applyAlignment="1">
      <alignment vertical="center" wrapText="1"/>
    </xf>
    <xf numFmtId="164" fontId="48" fillId="44" borderId="4" xfId="0" applyNumberFormat="1" applyFont="1" applyFill="1" applyBorder="1" applyAlignment="1">
      <alignment vertical="center" wrapText="1"/>
    </xf>
    <xf numFmtId="164" fontId="48" fillId="44" borderId="1" xfId="0" applyNumberFormat="1" applyFont="1" applyFill="1" applyBorder="1" applyAlignment="1">
      <alignment vertical="center" wrapText="1"/>
    </xf>
    <xf numFmtId="0" fontId="7" fillId="0" borderId="28" xfId="0" applyFont="1" applyBorder="1" applyAlignment="1">
      <alignment horizontal="left" vertical="center"/>
    </xf>
    <xf numFmtId="0" fontId="7" fillId="0" borderId="16" xfId="0" applyFont="1" applyBorder="1" applyAlignment="1">
      <alignment horizontal="left" vertical="top"/>
    </xf>
    <xf numFmtId="0" fontId="7" fillId="0" borderId="52" xfId="0" applyFont="1" applyBorder="1" applyAlignment="1">
      <alignment vertical="center" wrapText="1"/>
    </xf>
    <xf numFmtId="164" fontId="48" fillId="44" borderId="37" xfId="0" applyNumberFormat="1" applyFont="1" applyFill="1" applyBorder="1" applyAlignment="1">
      <alignment horizontal="right" vertical="top" wrapText="1"/>
    </xf>
    <xf numFmtId="164" fontId="48" fillId="44" borderId="29" xfId="0" applyNumberFormat="1" applyFont="1" applyFill="1" applyBorder="1" applyAlignment="1">
      <alignment horizontal="right" vertical="top" wrapText="1"/>
    </xf>
    <xf numFmtId="0" fontId="19" fillId="3" borderId="0" xfId="0" applyFont="1" applyFill="1" applyAlignment="1">
      <alignment horizontal="center" vertical="top" wrapText="1"/>
    </xf>
    <xf numFmtId="0" fontId="20" fillId="3" borderId="0" xfId="0" applyFont="1" applyFill="1" applyAlignment="1">
      <alignment horizontal="center" vertical="top"/>
    </xf>
    <xf numFmtId="0" fontId="14" fillId="0" borderId="8" xfId="0" applyFont="1" applyBorder="1" applyAlignment="1">
      <alignment horizontal="center" vertical="top"/>
    </xf>
    <xf numFmtId="0" fontId="9" fillId="3" borderId="8" xfId="0" applyFont="1" applyFill="1" applyBorder="1" applyAlignment="1" applyProtection="1">
      <alignment horizontal="center" vertical="center" wrapText="1"/>
      <protection hidden="1"/>
    </xf>
    <xf numFmtId="0" fontId="7" fillId="4" borderId="3" xfId="0" applyFont="1" applyFill="1" applyBorder="1" applyAlignment="1" applyProtection="1">
      <alignment horizontal="center" vertical="center"/>
      <protection locked="0"/>
    </xf>
    <xf numFmtId="0" fontId="0" fillId="4" borderId="3" xfId="0" applyFill="1" applyBorder="1" applyAlignment="1" applyProtection="1">
      <alignment horizontal="center" vertical="center" wrapText="1"/>
      <protection locked="0"/>
    </xf>
    <xf numFmtId="164" fontId="48" fillId="49" borderId="3" xfId="0" applyNumberFormat="1" applyFont="1" applyFill="1" applyBorder="1" applyAlignment="1" applyProtection="1">
      <alignment horizontal="right" vertical="top" wrapText="1"/>
      <protection locked="0"/>
    </xf>
    <xf numFmtId="2" fontId="48" fillId="49" borderId="1" xfId="0" applyNumberFormat="1" applyFont="1" applyFill="1" applyBorder="1" applyAlignment="1" applyProtection="1">
      <alignment horizontal="right" vertical="top" wrapText="1"/>
      <protection locked="0"/>
    </xf>
    <xf numFmtId="164" fontId="48" fillId="49" borderId="1" xfId="0" applyNumberFormat="1" applyFont="1" applyFill="1" applyBorder="1" applyAlignment="1" applyProtection="1">
      <alignment vertical="center" wrapText="1"/>
      <protection locked="0"/>
    </xf>
    <xf numFmtId="164" fontId="48" fillId="49" borderId="29" xfId="0" applyNumberFormat="1" applyFont="1" applyFill="1" applyBorder="1" applyAlignment="1" applyProtection="1">
      <alignment horizontal="right" vertical="top" wrapText="1"/>
      <protection locked="0"/>
    </xf>
    <xf numFmtId="164" fontId="49" fillId="49" borderId="17" xfId="0" applyNumberFormat="1" applyFont="1" applyFill="1" applyBorder="1" applyAlignment="1" applyProtection="1">
      <alignment horizontal="right" vertical="top" wrapText="1"/>
      <protection locked="0"/>
    </xf>
    <xf numFmtId="2" fontId="49" fillId="49" borderId="18" xfId="0" applyNumberFormat="1" applyFont="1" applyFill="1" applyBorder="1" applyAlignment="1" applyProtection="1">
      <alignment horizontal="right" vertical="top" wrapText="1"/>
      <protection locked="0"/>
    </xf>
    <xf numFmtId="164" fontId="49" fillId="49" borderId="18" xfId="0" applyNumberFormat="1" applyFont="1" applyFill="1" applyBorder="1" applyAlignment="1" applyProtection="1">
      <alignment vertical="center" wrapText="1"/>
      <protection locked="0"/>
    </xf>
    <xf numFmtId="164" fontId="0" fillId="4" borderId="18" xfId="0" applyNumberFormat="1" applyFill="1" applyBorder="1" applyAlignment="1" applyProtection="1">
      <alignment horizontal="right" vertical="center" wrapText="1"/>
      <protection locked="0"/>
    </xf>
    <xf numFmtId="164" fontId="49" fillId="43" borderId="23" xfId="0" applyNumberFormat="1" applyFont="1" applyFill="1" applyBorder="1" applyAlignment="1">
      <alignment horizontal="right" vertical="top" wrapText="1"/>
    </xf>
    <xf numFmtId="2" fontId="49" fillId="43" borderId="23" xfId="0" applyNumberFormat="1" applyFont="1" applyFill="1" applyBorder="1" applyAlignment="1">
      <alignment horizontal="right" vertical="top" wrapText="1"/>
    </xf>
    <xf numFmtId="164" fontId="49" fillId="49" borderId="31" xfId="0" applyNumberFormat="1" applyFont="1" applyFill="1" applyBorder="1" applyAlignment="1" applyProtection="1">
      <alignment horizontal="right" vertical="top" wrapText="1"/>
      <protection locked="0"/>
    </xf>
    <xf numFmtId="2" fontId="49" fillId="49" borderId="32" xfId="0" applyNumberFormat="1" applyFont="1" applyFill="1" applyBorder="1" applyAlignment="1" applyProtection="1">
      <alignment horizontal="right" vertical="top" wrapText="1"/>
      <protection locked="0"/>
    </xf>
    <xf numFmtId="164" fontId="49" fillId="49" borderId="32" xfId="0" applyNumberFormat="1" applyFont="1" applyFill="1" applyBorder="1" applyAlignment="1" applyProtection="1">
      <alignment vertical="center" wrapText="1"/>
      <protection locked="0"/>
    </xf>
    <xf numFmtId="6" fontId="10" fillId="43" borderId="28" xfId="0" applyNumberFormat="1" applyFont="1" applyFill="1" applyBorder="1" applyAlignment="1">
      <alignment horizontal="right" vertical="top" wrapText="1"/>
    </xf>
    <xf numFmtId="164" fontId="0" fillId="50" borderId="31" xfId="0" applyNumberFormat="1" applyFill="1" applyBorder="1" applyAlignment="1">
      <alignment horizontal="right" vertical="center" wrapText="1"/>
    </xf>
    <xf numFmtId="164" fontId="49" fillId="51" borderId="10" xfId="0" applyNumberFormat="1" applyFont="1" applyFill="1" applyBorder="1" applyAlignment="1">
      <alignment horizontal="right" vertical="top" wrapText="1"/>
    </xf>
    <xf numFmtId="164" fontId="49" fillId="51" borderId="23" xfId="0" applyNumberFormat="1" applyFont="1" applyFill="1" applyBorder="1" applyAlignment="1">
      <alignment horizontal="right" vertical="top" wrapText="1"/>
    </xf>
    <xf numFmtId="165" fontId="7" fillId="4" borderId="13" xfId="0" applyNumberFormat="1" applyFont="1" applyFill="1" applyBorder="1" applyAlignment="1" applyProtection="1">
      <alignment horizontal="center" vertical="center" wrapText="1"/>
      <protection locked="0"/>
    </xf>
    <xf numFmtId="165" fontId="7" fillId="4" borderId="38" xfId="0" applyNumberFormat="1" applyFont="1" applyFill="1" applyBorder="1" applyAlignment="1" applyProtection="1">
      <alignment horizontal="center" vertical="center" wrapText="1"/>
      <protection locked="0"/>
    </xf>
    <xf numFmtId="0" fontId="7" fillId="4" borderId="17" xfId="0" applyFont="1" applyFill="1" applyBorder="1" applyAlignment="1" applyProtection="1">
      <alignment horizontal="left" vertical="center" wrapText="1"/>
      <protection locked="0"/>
    </xf>
    <xf numFmtId="0" fontId="7" fillId="4" borderId="18" xfId="0" applyFont="1" applyFill="1" applyBorder="1" applyAlignment="1" applyProtection="1">
      <alignment horizontal="left" vertical="center" wrapText="1"/>
      <protection locked="0"/>
    </xf>
    <xf numFmtId="0" fontId="7" fillId="4" borderId="29"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60" fillId="0" borderId="62" xfId="0" applyFont="1" applyBorder="1"/>
    <xf numFmtId="0" fontId="60" fillId="0" borderId="63" xfId="0" applyFont="1" applyBorder="1"/>
    <xf numFmtId="0" fontId="60" fillId="0" borderId="64" xfId="0" applyFont="1" applyBorder="1"/>
    <xf numFmtId="0" fontId="61" fillId="6" borderId="1" xfId="0" applyFont="1" applyFill="1" applyBorder="1"/>
    <xf numFmtId="0" fontId="60" fillId="0" borderId="1" xfId="0" applyFont="1" applyBorder="1"/>
    <xf numFmtId="5" fontId="60" fillId="0" borderId="1" xfId="48" applyNumberFormat="1" applyFont="1" applyBorder="1" applyAlignment="1">
      <alignment horizontal="right"/>
    </xf>
    <xf numFmtId="2" fontId="60" fillId="0" borderId="1" xfId="0" applyNumberFormat="1" applyFont="1" applyBorder="1"/>
    <xf numFmtId="5" fontId="60" fillId="6" borderId="1" xfId="48" applyNumberFormat="1" applyFont="1" applyFill="1" applyBorder="1" applyAlignment="1">
      <alignment horizontal="right"/>
    </xf>
    <xf numFmtId="0" fontId="59" fillId="6" borderId="1" xfId="0" applyFont="1" applyFill="1" applyBorder="1" applyAlignment="1">
      <alignment horizontal="center"/>
    </xf>
    <xf numFmtId="0" fontId="59" fillId="6" borderId="1" xfId="0" applyFont="1" applyFill="1" applyBorder="1" applyAlignment="1">
      <alignment horizontal="left"/>
    </xf>
    <xf numFmtId="0" fontId="59" fillId="6" borderId="1" xfId="0" applyFont="1" applyFill="1" applyBorder="1" applyAlignment="1">
      <alignment horizontal="right"/>
    </xf>
    <xf numFmtId="0" fontId="62" fillId="52" borderId="1" xfId="0" applyFont="1" applyFill="1" applyBorder="1" applyAlignment="1">
      <alignment vertical="center"/>
    </xf>
    <xf numFmtId="0" fontId="62" fillId="52" borderId="1" xfId="0" applyFont="1" applyFill="1" applyBorder="1" applyAlignment="1">
      <alignment horizontal="center" vertical="center"/>
    </xf>
    <xf numFmtId="0" fontId="64" fillId="0" borderId="2" xfId="0" applyFont="1" applyBorder="1" applyAlignment="1">
      <alignment vertical="center"/>
    </xf>
    <xf numFmtId="0" fontId="63" fillId="0" borderId="65" xfId="0" applyFont="1" applyBorder="1" applyAlignment="1">
      <alignment vertical="center"/>
    </xf>
    <xf numFmtId="0" fontId="0" fillId="0" borderId="19" xfId="0" applyBorder="1" applyAlignment="1">
      <alignment vertical="top"/>
    </xf>
    <xf numFmtId="0" fontId="38" fillId="0" borderId="0" xfId="0" applyFont="1"/>
    <xf numFmtId="0" fontId="37" fillId="0" borderId="8" xfId="0" applyFont="1" applyBorder="1" applyAlignment="1">
      <alignment vertical="top"/>
    </xf>
    <xf numFmtId="0" fontId="42" fillId="0" borderId="19" xfId="1" applyFont="1" applyBorder="1" applyAlignment="1">
      <alignment horizontal="center" vertical="center"/>
    </xf>
    <xf numFmtId="0" fontId="18" fillId="0" borderId="0" xfId="1" applyAlignment="1">
      <alignment horizontal="center" vertical="center"/>
    </xf>
    <xf numFmtId="0" fontId="14" fillId="0" borderId="0" xfId="0" applyFont="1" applyAlignment="1">
      <alignment vertical="top"/>
    </xf>
    <xf numFmtId="0" fontId="5" fillId="0" borderId="0" xfId="0" applyFont="1" applyAlignment="1">
      <alignment horizontal="center" vertical="top"/>
    </xf>
    <xf numFmtId="0" fontId="1" fillId="47" borderId="36" xfId="0" applyFont="1" applyFill="1" applyBorder="1" applyAlignment="1">
      <alignment horizontal="center" vertical="top" wrapText="1"/>
    </xf>
    <xf numFmtId="0" fontId="1" fillId="47" borderId="59" xfId="0" applyFont="1" applyFill="1" applyBorder="1" applyAlignment="1">
      <alignment horizontal="center" vertical="top" wrapText="1"/>
    </xf>
    <xf numFmtId="0" fontId="1" fillId="47" borderId="57" xfId="0" applyFont="1" applyFill="1" applyBorder="1" applyAlignment="1">
      <alignment horizontal="center" vertical="top" wrapText="1"/>
    </xf>
    <xf numFmtId="0" fontId="1" fillId="47" borderId="58" xfId="0" applyFont="1" applyFill="1" applyBorder="1" applyAlignment="1">
      <alignment horizontal="center" vertical="top" wrapText="1"/>
    </xf>
    <xf numFmtId="0" fontId="1" fillId="47" borderId="60" xfId="0" applyFont="1" applyFill="1" applyBorder="1" applyAlignment="1">
      <alignment horizontal="center" vertical="top" wrapText="1"/>
    </xf>
    <xf numFmtId="0" fontId="1" fillId="3" borderId="15" xfId="0" applyFont="1" applyFill="1" applyBorder="1" applyAlignment="1">
      <alignment horizontal="center" vertical="top" wrapText="1"/>
    </xf>
    <xf numFmtId="0" fontId="1" fillId="3" borderId="21" xfId="0" applyFont="1" applyFill="1" applyBorder="1" applyAlignment="1">
      <alignment horizontal="center" vertical="top" wrapText="1"/>
    </xf>
    <xf numFmtId="0" fontId="1" fillId="3" borderId="7" xfId="0" applyFont="1" applyFill="1" applyBorder="1" applyAlignment="1">
      <alignment horizontal="center" vertical="top" wrapText="1"/>
    </xf>
    <xf numFmtId="0" fontId="1" fillId="3" borderId="10" xfId="0" applyFont="1" applyFill="1" applyBorder="1" applyAlignment="1">
      <alignment horizontal="center" vertical="top" wrapText="1"/>
    </xf>
    <xf numFmtId="0" fontId="0" fillId="0" borderId="0" xfId="0" applyAlignment="1">
      <alignment vertical="center"/>
    </xf>
    <xf numFmtId="0" fontId="0" fillId="0" borderId="0" xfId="0" applyAlignment="1">
      <alignment horizontal="center" vertical="top"/>
    </xf>
    <xf numFmtId="0" fontId="0" fillId="0" borderId="0" xfId="0" applyAlignment="1">
      <alignment vertical="top" wrapText="1"/>
    </xf>
    <xf numFmtId="0" fontId="13" fillId="0" borderId="0" xfId="0" applyFont="1" applyAlignment="1">
      <alignment horizontal="center" wrapText="1"/>
    </xf>
    <xf numFmtId="0" fontId="13" fillId="7" borderId="8" xfId="0" applyFont="1" applyFill="1" applyBorder="1" applyAlignment="1">
      <alignment horizontal="left" wrapText="1"/>
    </xf>
    <xf numFmtId="0" fontId="15" fillId="0" borderId="8" xfId="0" applyFont="1" applyBorder="1" applyAlignment="1">
      <alignment horizontal="left" wrapText="1"/>
    </xf>
    <xf numFmtId="0" fontId="15" fillId="0" borderId="0" xfId="0" applyFont="1" applyAlignment="1">
      <alignment wrapText="1"/>
    </xf>
    <xf numFmtId="0" fontId="15" fillId="0" borderId="8" xfId="0" applyFont="1" applyBorder="1" applyAlignment="1">
      <alignment wrapText="1"/>
    </xf>
    <xf numFmtId="0" fontId="15" fillId="5" borderId="8" xfId="0" applyFont="1" applyFill="1" applyBorder="1" applyAlignment="1">
      <alignment wrapText="1"/>
    </xf>
    <xf numFmtId="0" fontId="53" fillId="0" borderId="8" xfId="0" applyFont="1" applyBorder="1" applyAlignment="1">
      <alignment wrapText="1"/>
    </xf>
    <xf numFmtId="0" fontId="54" fillId="0" borderId="8" xfId="0" applyFont="1" applyBorder="1" applyAlignment="1">
      <alignment vertical="center" wrapText="1"/>
    </xf>
    <xf numFmtId="0" fontId="1" fillId="0" borderId="8" xfId="0" applyFont="1" applyBorder="1" applyAlignment="1">
      <alignment horizontal="center" vertical="top" wrapText="1"/>
    </xf>
    <xf numFmtId="0" fontId="1" fillId="0" borderId="7" xfId="0" applyFont="1" applyBorder="1" applyAlignment="1">
      <alignment horizontal="center" vertical="top" wrapText="1"/>
    </xf>
    <xf numFmtId="0" fontId="56" fillId="0" borderId="61" xfId="0" applyFont="1" applyBorder="1" applyAlignment="1">
      <alignment horizontal="center" vertical="center" wrapText="1"/>
    </xf>
    <xf numFmtId="0" fontId="56" fillId="0" borderId="23"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6"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8" xfId="0" applyFont="1" applyBorder="1" applyAlignment="1">
      <alignment horizontal="center" vertical="center" wrapText="1"/>
    </xf>
    <xf numFmtId="0" fontId="57" fillId="0" borderId="23" xfId="0" applyFont="1" applyBorder="1" applyAlignment="1">
      <alignment horizontal="left" vertical="top" wrapText="1"/>
    </xf>
    <xf numFmtId="14" fontId="58" fillId="0" borderId="8" xfId="0" applyNumberFormat="1" applyFont="1" applyBorder="1" applyAlignment="1">
      <alignment horizontal="right" vertical="center" wrapText="1"/>
    </xf>
    <xf numFmtId="14" fontId="58" fillId="0" borderId="8" xfId="0" applyNumberFormat="1" applyFont="1" applyBorder="1" applyAlignment="1">
      <alignment horizontal="center" vertical="center" wrapText="1"/>
    </xf>
    <xf numFmtId="0" fontId="55" fillId="0" borderId="24" xfId="0" applyFont="1" applyBorder="1" applyAlignment="1">
      <alignment horizontal="center" vertical="center" wrapText="1"/>
    </xf>
    <xf numFmtId="0" fontId="55" fillId="0" borderId="23" xfId="0" applyFont="1" applyBorder="1" applyAlignment="1">
      <alignment horizontal="center" vertical="center" wrapText="1"/>
    </xf>
    <xf numFmtId="0" fontId="37" fillId="0" borderId="24" xfId="0" applyFont="1" applyBorder="1" applyAlignment="1">
      <alignment vertical="top"/>
    </xf>
    <xf numFmtId="0" fontId="7" fillId="5" borderId="26"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0" fillId="0" borderId="0" xfId="0" applyAlignment="1">
      <alignment horizontal="center" vertical="center" wrapText="1"/>
    </xf>
    <xf numFmtId="165" fontId="7" fillId="0" borderId="0" xfId="0" applyNumberFormat="1" applyFont="1" applyAlignment="1">
      <alignment horizontal="center" vertical="center"/>
    </xf>
    <xf numFmtId="0" fontId="44" fillId="0" borderId="0" xfId="0" applyFont="1"/>
    <xf numFmtId="0" fontId="45" fillId="0" borderId="0" xfId="0" applyFont="1" applyAlignment="1">
      <alignment horizontal="left" vertical="top"/>
    </xf>
    <xf numFmtId="0" fontId="47" fillId="0" borderId="8" xfId="1" applyFont="1" applyBorder="1" applyAlignment="1">
      <alignment horizontal="center"/>
    </xf>
    <xf numFmtId="0" fontId="46" fillId="0" borderId="0" xfId="0" applyFont="1" applyAlignment="1">
      <alignment vertical="top"/>
    </xf>
    <xf numFmtId="0" fontId="47" fillId="0" borderId="25" xfId="1" applyFont="1" applyBorder="1" applyAlignment="1">
      <alignment horizontal="center"/>
    </xf>
    <xf numFmtId="0" fontId="9" fillId="40" borderId="21" xfId="0" applyFont="1" applyFill="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7" fillId="0" borderId="0" xfId="0" applyFont="1" applyAlignment="1">
      <alignment horizontal="left" vertical="top"/>
    </xf>
    <xf numFmtId="0" fontId="52" fillId="0" borderId="0" xfId="0" applyFont="1" applyAlignment="1">
      <alignment horizontal="left" vertical="top"/>
    </xf>
    <xf numFmtId="0" fontId="49" fillId="44" borderId="48" xfId="0" applyFont="1" applyFill="1" applyBorder="1" applyAlignment="1">
      <alignment vertical="center" wrapText="1"/>
    </xf>
    <xf numFmtId="0" fontId="49" fillId="44" borderId="49" xfId="0" applyFont="1" applyFill="1" applyBorder="1" applyAlignment="1">
      <alignment vertical="center" wrapText="1"/>
    </xf>
    <xf numFmtId="0" fontId="49" fillId="44" borderId="6" xfId="0" applyFont="1" applyFill="1" applyBorder="1" applyAlignment="1">
      <alignment vertical="center" wrapText="1"/>
    </xf>
    <xf numFmtId="0" fontId="10" fillId="0" borderId="0" xfId="0" applyFont="1" applyAlignment="1">
      <alignment horizontal="center" vertical="center"/>
    </xf>
    <xf numFmtId="0" fontId="49" fillId="0" borderId="0" xfId="0" applyFont="1" applyAlignment="1">
      <alignment horizontal="left" vertical="top" wrapText="1"/>
    </xf>
    <xf numFmtId="6" fontId="10" fillId="0" borderId="0" xfId="0" applyNumberFormat="1" applyFont="1" applyAlignment="1">
      <alignment horizontal="right" vertical="top" wrapText="1"/>
    </xf>
    <xf numFmtId="164" fontId="49" fillId="0" borderId="0" xfId="0" applyNumberFormat="1" applyFont="1" applyAlignment="1">
      <alignment horizontal="right" vertical="top" wrapText="1"/>
    </xf>
    <xf numFmtId="0" fontId="6" fillId="0" borderId="0" xfId="0" applyFont="1"/>
    <xf numFmtId="0" fontId="10" fillId="3" borderId="8" xfId="0" applyFont="1" applyFill="1" applyBorder="1" applyAlignment="1">
      <alignment horizontal="center" vertical="center" wrapText="1"/>
    </xf>
    <xf numFmtId="0" fontId="14" fillId="0" borderId="8" xfId="0" applyFont="1" applyBorder="1" applyAlignment="1">
      <alignment horizontal="left" vertical="top"/>
    </xf>
    <xf numFmtId="0" fontId="18" fillId="0" borderId="19" xfId="1" applyBorder="1" applyAlignment="1">
      <alignment horizontal="center"/>
    </xf>
    <xf numFmtId="0" fontId="13" fillId="0" borderId="0" xfId="0" applyFont="1" applyAlignment="1">
      <alignment vertical="top"/>
    </xf>
    <xf numFmtId="0" fontId="0" fillId="0" borderId="0" xfId="0" applyAlignment="1">
      <alignment horizontal="left" vertical="top"/>
    </xf>
    <xf numFmtId="0" fontId="4" fillId="0" borderId="8" xfId="0" applyFont="1" applyBorder="1" applyAlignment="1">
      <alignment horizontal="right" wrapText="1"/>
    </xf>
    <xf numFmtId="0" fontId="8" fillId="3" borderId="7" xfId="0" applyFont="1" applyFill="1" applyBorder="1" applyAlignment="1">
      <alignment horizontal="center" vertical="center" wrapText="1"/>
    </xf>
    <xf numFmtId="0" fontId="8" fillId="41" borderId="7"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2" fillId="0" borderId="27" xfId="0" applyFont="1" applyBorder="1" applyAlignment="1">
      <alignment horizontal="left" vertical="top"/>
    </xf>
    <xf numFmtId="164" fontId="3" fillId="3" borderId="27" xfId="0" applyNumberFormat="1" applyFont="1" applyFill="1" applyBorder="1" applyAlignment="1">
      <alignment horizontal="right" vertical="center" wrapText="1"/>
    </xf>
    <xf numFmtId="0" fontId="2" fillId="2" borderId="20" xfId="0" applyFont="1" applyFill="1" applyBorder="1" applyAlignment="1">
      <alignment horizontal="left" vertical="top"/>
    </xf>
    <xf numFmtId="0" fontId="2" fillId="7" borderId="9" xfId="0" applyFont="1" applyFill="1" applyBorder="1" applyAlignment="1">
      <alignment horizontal="left" vertical="top"/>
    </xf>
    <xf numFmtId="0" fontId="2" fillId="7" borderId="14" xfId="0" applyFont="1" applyFill="1" applyBorder="1" applyAlignment="1">
      <alignment horizontal="left" vertical="top"/>
    </xf>
    <xf numFmtId="0" fontId="0" fillId="0" borderId="31" xfId="0" applyBorder="1" applyAlignment="1">
      <alignment horizontal="left" indent="1"/>
    </xf>
    <xf numFmtId="0" fontId="0" fillId="5" borderId="32" xfId="0" applyFill="1" applyBorder="1" applyAlignment="1">
      <alignment horizontal="left" indent="1"/>
    </xf>
    <xf numFmtId="0" fontId="2" fillId="3" borderId="28" xfId="0" applyFont="1" applyFill="1" applyBorder="1" applyAlignment="1">
      <alignment horizontal="left"/>
    </xf>
    <xf numFmtId="164" fontId="2" fillId="0" borderId="0" xfId="0" applyNumberFormat="1" applyFont="1" applyAlignment="1">
      <alignment horizontal="right" vertical="center" wrapText="1"/>
    </xf>
    <xf numFmtId="0" fontId="2" fillId="7" borderId="20" xfId="0" applyFont="1" applyFill="1" applyBorder="1" applyAlignment="1">
      <alignment vertical="top"/>
    </xf>
    <xf numFmtId="0" fontId="2" fillId="7" borderId="25" xfId="0" applyFont="1" applyFill="1" applyBorder="1" applyAlignment="1">
      <alignment vertical="top"/>
    </xf>
    <xf numFmtId="0" fontId="2" fillId="7" borderId="23" xfId="0" applyFont="1" applyFill="1" applyBorder="1" applyAlignment="1">
      <alignment vertical="top"/>
    </xf>
    <xf numFmtId="0" fontId="0" fillId="0" borderId="32" xfId="0" applyBorder="1" applyAlignment="1">
      <alignment horizontal="left" indent="1"/>
    </xf>
    <xf numFmtId="0" fontId="0" fillId="0" borderId="52" xfId="0" applyBorder="1" applyAlignment="1">
      <alignment horizontal="left" indent="1"/>
    </xf>
    <xf numFmtId="0" fontId="2" fillId="3" borderId="8" xfId="0" applyFont="1" applyFill="1" applyBorder="1" applyAlignment="1">
      <alignment horizontal="left"/>
    </xf>
    <xf numFmtId="164" fontId="2" fillId="0" borderId="9" xfId="0" applyNumberFormat="1" applyFont="1" applyBorder="1" applyAlignment="1">
      <alignment horizontal="right" vertical="center" wrapText="1"/>
    </xf>
    <xf numFmtId="164" fontId="2" fillId="0" borderId="9" xfId="0" applyNumberFormat="1" applyFont="1" applyBorder="1" applyAlignment="1">
      <alignment horizontal="center" vertical="center" wrapText="1"/>
    </xf>
    <xf numFmtId="164" fontId="2" fillId="0" borderId="0" xfId="0" applyNumberFormat="1" applyFont="1" applyAlignment="1">
      <alignment horizontal="center" vertical="center" wrapText="1"/>
    </xf>
    <xf numFmtId="164" fontId="0" fillId="0" borderId="0" xfId="0" applyNumberFormat="1" applyAlignment="1">
      <alignment horizontal="center" vertical="center" wrapText="1"/>
    </xf>
    <xf numFmtId="164" fontId="2" fillId="0" borderId="0" xfId="0" applyNumberFormat="1" applyFont="1" applyAlignment="1">
      <alignment vertical="center" wrapText="1"/>
    </xf>
    <xf numFmtId="0" fontId="51" fillId="0" borderId="0" xfId="0" applyFont="1" applyAlignment="1">
      <alignment wrapText="1"/>
    </xf>
    <xf numFmtId="164" fontId="8" fillId="0" borderId="0" xfId="0" applyNumberFormat="1" applyFont="1" applyAlignment="1">
      <alignment vertical="center" wrapText="1"/>
    </xf>
    <xf numFmtId="164" fontId="51" fillId="0" borderId="0" xfId="0" applyNumberFormat="1" applyFont="1" applyAlignment="1">
      <alignment horizontal="left" vertical="top" wrapText="1"/>
    </xf>
    <xf numFmtId="0" fontId="0" fillId="4" borderId="8" xfId="0" applyFill="1" applyBorder="1" applyAlignment="1">
      <alignment horizontal="left" vertical="top"/>
    </xf>
    <xf numFmtId="164" fontId="50" fillId="0" borderId="0" xfId="0" applyNumberFormat="1" applyFont="1" applyAlignment="1">
      <alignment vertical="center" wrapText="1"/>
    </xf>
    <xf numFmtId="0" fontId="4" fillId="0" borderId="0" xfId="0" applyFont="1"/>
    <xf numFmtId="0" fontId="51" fillId="43" borderId="8" xfId="0" applyFont="1" applyFill="1" applyBorder="1" applyAlignment="1">
      <alignment horizontal="left" vertical="top"/>
    </xf>
    <xf numFmtId="6" fontId="12" fillId="0" borderId="0" xfId="0" applyNumberFormat="1" applyFont="1" applyAlignment="1">
      <alignment horizontal="center" vertical="center" wrapText="1"/>
    </xf>
    <xf numFmtId="0" fontId="51" fillId="0" borderId="0" xfId="0" applyFont="1" applyAlignment="1">
      <alignment horizontal="left" vertical="top"/>
    </xf>
    <xf numFmtId="0" fontId="45" fillId="0" borderId="0" xfId="0" applyFont="1"/>
    <xf numFmtId="0" fontId="3" fillId="0" borderId="0" xfId="0" applyFont="1" applyAlignment="1">
      <alignment vertical="top"/>
    </xf>
    <xf numFmtId="0" fontId="0" fillId="0" borderId="0" xfId="0" applyAlignment="1">
      <alignment wrapText="1"/>
    </xf>
    <xf numFmtId="49" fontId="0" fillId="4" borderId="33" xfId="0" applyNumberFormat="1" applyFill="1" applyBorder="1" applyAlignment="1" applyProtection="1">
      <alignment horizontal="center" vertical="center" wrapText="1"/>
      <protection locked="0"/>
    </xf>
    <xf numFmtId="49" fontId="0" fillId="4" borderId="34" xfId="0" applyNumberFormat="1" applyFill="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xf numFmtId="14" fontId="0" fillId="4" borderId="1" xfId="0" applyNumberFormat="1" applyFill="1" applyBorder="1" applyAlignment="1" applyProtection="1">
      <alignment horizontal="right" vertical="top"/>
      <protection locked="0"/>
    </xf>
    <xf numFmtId="14" fontId="0" fillId="4" borderId="13" xfId="0" applyNumberFormat="1" applyFill="1" applyBorder="1" applyAlignment="1" applyProtection="1">
      <alignment horizontal="right" vertical="top"/>
      <protection locked="0"/>
    </xf>
    <xf numFmtId="49" fontId="0" fillId="4" borderId="18" xfId="0" applyNumberFormat="1" applyFill="1" applyBorder="1" applyAlignment="1" applyProtection="1">
      <alignment horizontal="center" vertical="center" wrapText="1"/>
      <protection locked="0"/>
    </xf>
    <xf numFmtId="49" fontId="0" fillId="4" borderId="4" xfId="0" applyNumberFormat="1" applyFill="1" applyBorder="1" applyAlignment="1" applyProtection="1">
      <alignment horizontal="center" vertical="center" wrapText="1"/>
      <protection locked="0"/>
    </xf>
    <xf numFmtId="164" fontId="2" fillId="50" borderId="8" xfId="0" applyNumberFormat="1" applyFont="1" applyFill="1" applyBorder="1" applyAlignment="1">
      <alignment horizontal="right"/>
    </xf>
    <xf numFmtId="0" fontId="14" fillId="0" borderId="0" xfId="0" applyFont="1" applyAlignment="1">
      <alignment horizontal="left" vertical="top"/>
    </xf>
    <xf numFmtId="165" fontId="7" fillId="4" borderId="3" xfId="0" applyNumberFormat="1" applyFont="1" applyFill="1" applyBorder="1" applyAlignment="1" applyProtection="1">
      <alignment horizontal="center" vertical="center" wrapText="1"/>
      <protection locked="0"/>
    </xf>
    <xf numFmtId="165" fontId="7" fillId="4" borderId="12" xfId="0" applyNumberFormat="1" applyFont="1" applyFill="1" applyBorder="1" applyAlignment="1" applyProtection="1">
      <alignment horizontal="center" vertical="center" wrapText="1"/>
      <protection locked="0"/>
    </xf>
    <xf numFmtId="165" fontId="7" fillId="4" borderId="1" xfId="0" applyNumberFormat="1" applyFont="1" applyFill="1" applyBorder="1" applyAlignment="1" applyProtection="1">
      <alignment horizontal="center" vertical="center" wrapText="1"/>
      <protection locked="0"/>
    </xf>
    <xf numFmtId="165" fontId="7" fillId="4" borderId="29" xfId="0" applyNumberFormat="1" applyFont="1" applyFill="1" applyBorder="1" applyAlignment="1" applyProtection="1">
      <alignment horizontal="center" vertical="center" wrapText="1"/>
      <protection locked="0"/>
    </xf>
    <xf numFmtId="0" fontId="7" fillId="4" borderId="66" xfId="0" applyFont="1" applyFill="1" applyBorder="1" applyAlignment="1" applyProtection="1">
      <alignment horizontal="left" vertical="center"/>
      <protection locked="0"/>
    </xf>
    <xf numFmtId="0" fontId="46" fillId="0" borderId="24" xfId="0" applyFont="1" applyBorder="1" applyAlignment="1">
      <alignment horizontal="left" vertical="top"/>
    </xf>
    <xf numFmtId="0" fontId="46" fillId="0" borderId="25" xfId="0" applyFont="1" applyBorder="1" applyAlignment="1">
      <alignment horizontal="left" vertical="top"/>
    </xf>
    <xf numFmtId="164" fontId="0" fillId="4" borderId="31" xfId="0" applyNumberFormat="1" applyFill="1" applyBorder="1" applyAlignment="1" applyProtection="1">
      <alignment horizontal="right" vertical="center" wrapText="1"/>
      <protection locked="0"/>
    </xf>
    <xf numFmtId="164" fontId="0" fillId="5" borderId="32" xfId="0" applyNumberFormat="1" applyFill="1" applyBorder="1" applyAlignment="1">
      <alignment horizontal="right" vertical="center" wrapText="1"/>
    </xf>
    <xf numFmtId="164" fontId="0" fillId="5" borderId="35" xfId="0" applyNumberFormat="1" applyFill="1" applyBorder="1" applyAlignment="1">
      <alignment horizontal="right" vertical="center" wrapText="1"/>
    </xf>
    <xf numFmtId="164" fontId="0" fillId="4" borderId="52" xfId="0" applyNumberFormat="1" applyFill="1" applyBorder="1" applyAlignment="1" applyProtection="1">
      <alignment horizontal="right" vertical="center" wrapText="1"/>
      <protection locked="0"/>
    </xf>
    <xf numFmtId="0" fontId="37" fillId="0" borderId="24" xfId="0" applyFont="1" applyBorder="1" applyAlignment="1" applyProtection="1">
      <alignment vertical="top"/>
      <protection hidden="1"/>
    </xf>
    <xf numFmtId="0" fontId="37" fillId="0" borderId="8" xfId="0" applyFont="1" applyBorder="1" applyAlignment="1" applyProtection="1">
      <alignment vertical="top"/>
      <protection hidden="1"/>
    </xf>
    <xf numFmtId="0" fontId="0" fillId="0" borderId="0" xfId="0" applyAlignment="1" applyProtection="1">
      <alignment vertical="top"/>
      <protection hidden="1"/>
    </xf>
    <xf numFmtId="0" fontId="40" fillId="0" borderId="0" xfId="0" applyFont="1" applyAlignment="1" applyProtection="1">
      <alignment vertical="top"/>
      <protection hidden="1"/>
    </xf>
    <xf numFmtId="0" fontId="42" fillId="0" borderId="8" xfId="1" applyFont="1" applyBorder="1" applyAlignment="1" applyProtection="1">
      <alignment horizontal="center" vertical="center"/>
      <protection hidden="1"/>
    </xf>
    <xf numFmtId="0" fontId="0" fillId="0" borderId="24" xfId="0" applyBorder="1" applyAlignment="1" applyProtection="1">
      <alignment vertical="top"/>
      <protection hidden="1"/>
    </xf>
    <xf numFmtId="0" fontId="0" fillId="0" borderId="23" xfId="0" applyBorder="1" applyAlignment="1" applyProtection="1">
      <alignment vertical="top"/>
      <protection hidden="1"/>
    </xf>
    <xf numFmtId="0" fontId="0" fillId="0" borderId="0" xfId="0" applyProtection="1">
      <protection hidden="1"/>
    </xf>
    <xf numFmtId="0" fontId="48" fillId="48" borderId="0" xfId="0" applyFont="1" applyFill="1" applyAlignment="1" applyProtection="1">
      <alignment horizontal="center"/>
      <protection hidden="1"/>
    </xf>
    <xf numFmtId="0" fontId="48" fillId="48" borderId="0" xfId="0" applyFont="1" applyFill="1" applyAlignment="1" applyProtection="1">
      <alignment horizontal="center" vertical="center"/>
      <protection hidden="1"/>
    </xf>
    <xf numFmtId="0" fontId="51" fillId="48" borderId="0" xfId="0" applyFont="1" applyFill="1" applyAlignment="1" applyProtection="1">
      <alignment horizontal="center"/>
      <protection hidden="1"/>
    </xf>
    <xf numFmtId="0" fontId="41" fillId="0" borderId="0" xfId="0" applyFont="1" applyAlignment="1" applyProtection="1">
      <alignment horizontal="center" vertical="center" wrapText="1"/>
      <protection hidden="1"/>
    </xf>
    <xf numFmtId="0" fontId="65" fillId="0" borderId="0" xfId="0" applyFont="1" applyAlignment="1" applyProtection="1">
      <alignment wrapText="1"/>
      <protection hidden="1"/>
    </xf>
    <xf numFmtId="0" fontId="54" fillId="0" borderId="0" xfId="0" applyFont="1" applyAlignment="1" applyProtection="1">
      <alignment vertical="center" wrapText="1"/>
      <protection hidden="1"/>
    </xf>
    <xf numFmtId="0" fontId="1" fillId="0" borderId="0" xfId="0" applyFont="1" applyAlignment="1" applyProtection="1">
      <alignment horizontal="center" vertical="top" wrapText="1"/>
      <protection hidden="1"/>
    </xf>
    <xf numFmtId="0" fontId="9" fillId="3" borderId="8" xfId="0" applyFont="1" applyFill="1" applyBorder="1" applyAlignment="1" applyProtection="1">
      <alignment horizontal="center" vertical="center" wrapText="1"/>
      <protection locked="0"/>
    </xf>
    <xf numFmtId="0" fontId="9" fillId="3" borderId="25" xfId="0" applyFont="1" applyFill="1" applyBorder="1" applyAlignment="1" applyProtection="1">
      <alignment horizontal="center" vertical="center" wrapText="1"/>
      <protection locked="0"/>
    </xf>
    <xf numFmtId="0" fontId="55" fillId="0" borderId="0" xfId="0" applyFont="1" applyAlignment="1">
      <alignment vertical="center" wrapText="1"/>
    </xf>
    <xf numFmtId="0" fontId="14" fillId="4" borderId="24" xfId="0" applyFont="1" applyFill="1" applyBorder="1" applyAlignment="1" applyProtection="1">
      <alignment horizontal="left" vertical="top"/>
      <protection locked="0" hidden="1"/>
    </xf>
    <xf numFmtId="0" fontId="14" fillId="4" borderId="25" xfId="0" applyFont="1" applyFill="1" applyBorder="1" applyAlignment="1" applyProtection="1">
      <alignment horizontal="left" vertical="top"/>
      <protection locked="0" hidden="1"/>
    </xf>
    <xf numFmtId="0" fontId="14" fillId="4" borderId="23" xfId="0" applyFont="1" applyFill="1" applyBorder="1" applyAlignment="1" applyProtection="1">
      <alignment horizontal="left" vertical="top"/>
      <protection locked="0" hidden="1"/>
    </xf>
    <xf numFmtId="0" fontId="37" fillId="0" borderId="24" xfId="0" applyFont="1" applyBorder="1" applyAlignment="1" applyProtection="1">
      <alignment horizontal="center" vertical="top"/>
      <protection hidden="1"/>
    </xf>
    <xf numFmtId="0" fontId="37" fillId="0" borderId="23" xfId="0" applyFont="1" applyBorder="1" applyAlignment="1" applyProtection="1">
      <alignment horizontal="center" vertical="top"/>
      <protection hidden="1"/>
    </xf>
    <xf numFmtId="0" fontId="43" fillId="0" borderId="24" xfId="0" applyFont="1" applyBorder="1" applyAlignment="1">
      <alignment horizontal="left" vertical="top"/>
    </xf>
    <xf numFmtId="0" fontId="43" fillId="0" borderId="25" xfId="0" applyFont="1" applyBorder="1" applyAlignment="1">
      <alignment horizontal="left" vertical="top"/>
    </xf>
    <xf numFmtId="0" fontId="43" fillId="0" borderId="23" xfId="0" applyFont="1" applyBorder="1" applyAlignment="1">
      <alignment horizontal="left" vertical="top"/>
    </xf>
    <xf numFmtId="0" fontId="46" fillId="0" borderId="24" xfId="0" applyFont="1" applyBorder="1" applyAlignment="1">
      <alignment horizontal="left" vertical="top"/>
    </xf>
    <xf numFmtId="0" fontId="46" fillId="0" borderId="25" xfId="0" applyFont="1" applyBorder="1" applyAlignment="1">
      <alignment horizontal="left" vertical="top"/>
    </xf>
    <xf numFmtId="0" fontId="46" fillId="0" borderId="23" xfId="0" applyFont="1" applyBorder="1" applyAlignment="1">
      <alignment horizontal="left" vertical="top"/>
    </xf>
    <xf numFmtId="0" fontId="10" fillId="0" borderId="2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9" xfId="0" applyFont="1" applyBorder="1" applyAlignment="1">
      <alignment horizontal="center" vertical="center"/>
    </xf>
    <xf numFmtId="0" fontId="10" fillId="0" borderId="16" xfId="0" applyFont="1" applyBorder="1" applyAlignment="1">
      <alignment horizontal="center" vertical="center"/>
    </xf>
    <xf numFmtId="0" fontId="2" fillId="8" borderId="24" xfId="0" applyFont="1" applyFill="1" applyBorder="1" applyAlignment="1">
      <alignment vertical="top"/>
    </xf>
    <xf numFmtId="0" fontId="2" fillId="8" borderId="25" xfId="0" applyFont="1" applyFill="1" applyBorder="1" applyAlignment="1">
      <alignment vertical="top"/>
    </xf>
    <xf numFmtId="0" fontId="2" fillId="8" borderId="23" xfId="0" applyFont="1" applyFill="1" applyBorder="1" applyAlignment="1">
      <alignment vertical="top"/>
    </xf>
    <xf numFmtId="0" fontId="0" fillId="0" borderId="0" xfId="0" applyAlignment="1">
      <alignment horizontal="left" vertical="top" wrapText="1"/>
    </xf>
    <xf numFmtId="164" fontId="51" fillId="4" borderId="24" xfId="0" applyNumberFormat="1" applyFont="1" applyFill="1" applyBorder="1" applyAlignment="1" applyProtection="1">
      <alignment horizontal="left" vertical="top" wrapText="1"/>
      <protection locked="0"/>
    </xf>
    <xf numFmtId="164" fontId="51" fillId="4" borderId="25" xfId="0" applyNumberFormat="1" applyFont="1" applyFill="1" applyBorder="1" applyAlignment="1" applyProtection="1">
      <alignment horizontal="left" vertical="top" wrapText="1"/>
      <protection locked="0"/>
    </xf>
    <xf numFmtId="164" fontId="51" fillId="4" borderId="23" xfId="0" applyNumberFormat="1" applyFont="1" applyFill="1" applyBorder="1" applyAlignment="1" applyProtection="1">
      <alignment horizontal="left" vertical="top" wrapText="1"/>
      <protection locked="0"/>
    </xf>
    <xf numFmtId="0" fontId="51" fillId="0" borderId="0" xfId="0" applyFont="1" applyAlignment="1">
      <alignment horizontal="left" vertical="center"/>
    </xf>
    <xf numFmtId="0" fontId="0" fillId="5" borderId="0" xfId="0" applyFill="1" applyAlignment="1">
      <alignment horizontal="left" wrapText="1"/>
    </xf>
    <xf numFmtId="0" fontId="60" fillId="0" borderId="1" xfId="0" applyFont="1" applyBorder="1" applyAlignment="1">
      <alignment horizontal="left" vertical="top"/>
    </xf>
    <xf numFmtId="0" fontId="63" fillId="0" borderId="1" xfId="0" applyFont="1" applyBorder="1" applyAlignment="1">
      <alignment horizontal="center" vertical="center"/>
    </xf>
    <xf numFmtId="14" fontId="63" fillId="0" borderId="1" xfId="0" applyNumberFormat="1" applyFont="1" applyBorder="1" applyAlignment="1">
      <alignment horizontal="center" vertic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3" xr:uid="{00000000-0005-0000-0000-00001B000000}"/>
    <cellStyle name="Comma 3" xfId="46" xr:uid="{00000000-0005-0000-0000-00001C000000}"/>
    <cellStyle name="Currency" xfId="48" builtinId="4"/>
    <cellStyle name="Currency 2" xfId="44" xr:uid="{00000000-0005-0000-0000-00001E000000}"/>
    <cellStyle name="Currency 3" xfId="47" xr:uid="{00000000-0005-0000-0000-00001F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rmal 2" xfId="45" xr:uid="{00000000-0005-0000-0000-00002B00000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2">
    <dxf>
      <fill>
        <patternFill>
          <bgColor rgb="FFFF0000"/>
        </patternFill>
      </fill>
    </dxf>
    <dxf>
      <fill>
        <patternFill>
          <bgColor theme="5" tint="0.79998168889431442"/>
        </patternFill>
      </fill>
    </dxf>
  </dxfs>
  <tableStyles count="1" defaultTableStyle="TableStyleMedium2" defaultPivotStyle="PivotStyleLight16">
    <tableStyle name="Table Style 1" pivot="0" count="0" xr9:uid="{00000000-0011-0000-FFFF-FFFF00000000}"/>
  </tableStyles>
  <colors>
    <mruColors>
      <color rgb="FFFF0000"/>
      <color rgb="FFFFFFCC"/>
      <color rgb="FFCC66FF"/>
      <color rgb="FF9966FF"/>
      <color rgb="FFFF66FF"/>
      <color rgb="FFFFFF99"/>
      <color rgb="FFC6E0B4"/>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B1:J42"/>
  <sheetViews>
    <sheetView tabSelected="1" workbookViewId="0">
      <selection activeCell="B5" sqref="B5"/>
    </sheetView>
  </sheetViews>
  <sheetFormatPr defaultColWidth="8.85546875" defaultRowHeight="15"/>
  <cols>
    <col min="1" max="1" width="8.85546875" style="246"/>
    <col min="2" max="2" width="93.42578125" style="246" customWidth="1"/>
    <col min="3" max="3" width="13" style="246" customWidth="1"/>
    <col min="4" max="4" width="12.140625" style="246" customWidth="1"/>
    <col min="5" max="5" width="22.85546875" style="246" customWidth="1"/>
    <col min="6" max="6" width="12.140625" style="246" bestFit="1" customWidth="1"/>
    <col min="7" max="7" width="26.5703125" style="246" customWidth="1"/>
    <col min="8" max="8" width="76.85546875" style="246" customWidth="1"/>
    <col min="9" max="9" width="9.85546875" style="246" bestFit="1" customWidth="1"/>
    <col min="10" max="10" width="27.85546875" style="246" customWidth="1"/>
    <col min="11" max="16384" width="8.85546875" style="246"/>
  </cols>
  <sheetData>
    <row r="1" spans="2:10">
      <c r="C1" s="241"/>
      <c r="D1" s="241"/>
      <c r="E1" s="241"/>
      <c r="F1" s="241"/>
      <c r="G1" s="241"/>
      <c r="H1" s="241"/>
      <c r="I1" s="241"/>
      <c r="J1" s="241"/>
    </row>
    <row r="2" spans="2:10" ht="15.75">
      <c r="B2" s="132" t="s">
        <v>0</v>
      </c>
      <c r="C2" s="241"/>
      <c r="D2" s="241"/>
      <c r="E2" s="241"/>
      <c r="F2" s="241"/>
      <c r="G2" s="241"/>
      <c r="H2" s="241"/>
      <c r="I2" s="241"/>
      <c r="J2" s="241"/>
    </row>
    <row r="3" spans="2:10" ht="16.5" thickBot="1">
      <c r="B3" s="132" t="s">
        <v>1</v>
      </c>
      <c r="C3" s="241"/>
      <c r="D3" s="241"/>
      <c r="E3" s="241"/>
      <c r="F3" s="241"/>
      <c r="G3" s="241"/>
      <c r="H3" s="241"/>
      <c r="I3" s="241"/>
      <c r="J3" s="241"/>
    </row>
    <row r="4" spans="2:10" ht="16.5" thickBot="1">
      <c r="B4" s="133" t="s">
        <v>2</v>
      </c>
      <c r="C4" s="241"/>
      <c r="D4" s="241"/>
      <c r="E4" s="241"/>
      <c r="F4" s="241"/>
      <c r="G4" s="241"/>
      <c r="H4" s="241"/>
      <c r="I4" s="241"/>
      <c r="J4" s="241"/>
    </row>
    <row r="5" spans="2:10" ht="142.5" thickBot="1">
      <c r="B5" s="134" t="s">
        <v>433</v>
      </c>
      <c r="C5" s="241"/>
      <c r="D5" s="241"/>
      <c r="E5" s="241"/>
      <c r="F5" s="241"/>
      <c r="G5" s="241"/>
      <c r="H5" s="241"/>
      <c r="I5" s="241"/>
      <c r="J5" s="241"/>
    </row>
    <row r="6" spans="2:10" ht="16.5" thickBot="1">
      <c r="B6" s="132"/>
      <c r="C6" s="241"/>
      <c r="D6" s="241"/>
      <c r="E6" s="241"/>
      <c r="F6" s="241"/>
      <c r="G6" s="241"/>
      <c r="H6" s="241"/>
      <c r="I6" s="241"/>
      <c r="J6" s="241"/>
    </row>
    <row r="7" spans="2:10" ht="16.5" thickBot="1">
      <c r="B7" s="133" t="s">
        <v>3</v>
      </c>
      <c r="C7" s="241"/>
      <c r="D7" s="241"/>
      <c r="E7" s="241"/>
      <c r="F7" s="241"/>
      <c r="G7" s="241"/>
      <c r="H7" s="241"/>
      <c r="I7" s="241"/>
      <c r="J7" s="241"/>
    </row>
    <row r="8" spans="2:10" ht="16.5" thickBot="1">
      <c r="B8" s="134" t="s">
        <v>4</v>
      </c>
      <c r="C8" s="241"/>
      <c r="D8" s="241"/>
      <c r="E8" s="241"/>
      <c r="F8" s="241"/>
      <c r="G8" s="241"/>
      <c r="H8" s="241"/>
      <c r="I8" s="241"/>
      <c r="J8" s="241"/>
    </row>
    <row r="9" spans="2:10" ht="16.5" thickBot="1">
      <c r="B9" s="135"/>
      <c r="C9" s="241"/>
      <c r="D9" s="241"/>
      <c r="E9" s="241"/>
      <c r="F9" s="241"/>
      <c r="G9" s="241"/>
      <c r="H9" s="241"/>
      <c r="I9" s="241"/>
      <c r="J9" s="241"/>
    </row>
    <row r="10" spans="2:10" ht="32.25" thickBot="1">
      <c r="B10" s="136" t="s">
        <v>5</v>
      </c>
      <c r="C10" s="241"/>
      <c r="D10" s="241"/>
      <c r="E10" s="241"/>
      <c r="F10" s="241"/>
      <c r="G10" s="241"/>
      <c r="H10" s="241"/>
      <c r="I10" s="241"/>
      <c r="J10" s="241"/>
    </row>
    <row r="11" spans="2:10" ht="16.5" thickBot="1">
      <c r="B11" s="135"/>
      <c r="C11" s="241"/>
      <c r="D11" s="241"/>
      <c r="E11" s="241"/>
      <c r="F11" s="241"/>
      <c r="G11" s="241"/>
      <c r="H11" s="241"/>
      <c r="I11" s="241"/>
      <c r="J11" s="241"/>
    </row>
    <row r="12" spans="2:10" ht="32.25" thickBot="1">
      <c r="B12" s="136" t="s">
        <v>6</v>
      </c>
      <c r="C12" s="241"/>
      <c r="D12" s="241"/>
      <c r="E12" s="241"/>
      <c r="F12" s="241"/>
      <c r="G12" s="241"/>
      <c r="H12" s="241"/>
      <c r="I12" s="241"/>
      <c r="J12" s="241"/>
    </row>
    <row r="13" spans="2:10" ht="16.5" thickBot="1">
      <c r="B13" s="135"/>
      <c r="C13" s="241"/>
      <c r="D13" s="241"/>
      <c r="E13" s="241"/>
      <c r="F13" s="241"/>
      <c r="G13" s="241"/>
      <c r="H13" s="241"/>
      <c r="I13" s="241"/>
      <c r="J13" s="241"/>
    </row>
    <row r="14" spans="2:10" ht="32.25" thickBot="1">
      <c r="B14" s="136" t="s">
        <v>7</v>
      </c>
      <c r="C14" s="241"/>
      <c r="D14" s="241"/>
      <c r="E14" s="241"/>
      <c r="F14" s="241"/>
      <c r="G14" s="241"/>
      <c r="H14" s="241"/>
      <c r="I14" s="241"/>
      <c r="J14" s="241"/>
    </row>
    <row r="15" spans="2:10" ht="16.5" thickBot="1">
      <c r="B15" s="135"/>
      <c r="C15" s="241"/>
      <c r="D15" s="241"/>
      <c r="E15" s="241"/>
      <c r="F15" s="241"/>
      <c r="G15" s="241"/>
      <c r="H15" s="241"/>
      <c r="I15" s="241"/>
      <c r="J15" s="241"/>
    </row>
    <row r="16" spans="2:10" ht="16.5" thickBot="1">
      <c r="B16" s="133" t="s">
        <v>8</v>
      </c>
      <c r="C16" s="241"/>
      <c r="D16" s="241"/>
      <c r="E16" s="241"/>
      <c r="F16" s="241"/>
      <c r="G16" s="241"/>
      <c r="H16" s="241"/>
      <c r="I16" s="241"/>
      <c r="J16" s="241"/>
    </row>
    <row r="17" spans="2:10" ht="32.25" thickBot="1">
      <c r="B17" s="136" t="s">
        <v>9</v>
      </c>
      <c r="C17" s="241"/>
      <c r="D17" s="241"/>
      <c r="E17" s="241"/>
      <c r="F17" s="241"/>
      <c r="G17" s="241"/>
      <c r="H17" s="241"/>
      <c r="I17" s="241"/>
      <c r="J17" s="241"/>
    </row>
    <row r="18" spans="2:10" ht="16.5" thickBot="1">
      <c r="B18" s="135"/>
      <c r="C18" s="241"/>
      <c r="D18" s="241"/>
      <c r="E18" s="241"/>
      <c r="F18" s="241"/>
      <c r="G18" s="241"/>
      <c r="H18" s="241"/>
      <c r="I18" s="241"/>
      <c r="J18" s="241"/>
    </row>
    <row r="19" spans="2:10" ht="16.5" thickBot="1">
      <c r="B19" s="133" t="s">
        <v>10</v>
      </c>
      <c r="C19" s="241"/>
      <c r="D19" s="241"/>
      <c r="E19" s="241"/>
      <c r="F19" s="241"/>
      <c r="G19" s="241"/>
      <c r="H19" s="241"/>
      <c r="I19" s="241"/>
      <c r="J19" s="241"/>
    </row>
    <row r="20" spans="2:10" ht="32.25" thickBot="1">
      <c r="B20" s="136" t="s">
        <v>11</v>
      </c>
      <c r="C20" s="241"/>
      <c r="D20" s="241"/>
      <c r="E20" s="241"/>
      <c r="F20" s="241"/>
      <c r="G20" s="241"/>
      <c r="H20" s="241"/>
      <c r="I20" s="241"/>
      <c r="J20" s="241"/>
    </row>
    <row r="21" spans="2:10" ht="16.5" thickBot="1">
      <c r="B21" s="135"/>
      <c r="C21" s="241"/>
      <c r="D21" s="241"/>
      <c r="E21" s="241"/>
      <c r="F21" s="241"/>
      <c r="G21" s="241"/>
      <c r="H21" s="241"/>
      <c r="I21" s="241"/>
      <c r="J21" s="241"/>
    </row>
    <row r="22" spans="2:10" ht="16.5" thickBot="1">
      <c r="B22" s="137" t="s">
        <v>12</v>
      </c>
      <c r="C22" s="241"/>
      <c r="D22" s="241"/>
      <c r="E22" s="241"/>
      <c r="F22" s="241"/>
      <c r="G22" s="241"/>
      <c r="H22" s="241"/>
      <c r="I22" s="241"/>
      <c r="J22" s="241"/>
    </row>
    <row r="23" spans="2:10" ht="16.5" thickBot="1">
      <c r="B23" s="135"/>
      <c r="C23" s="241"/>
      <c r="D23" s="241"/>
      <c r="E23" s="241"/>
      <c r="F23" s="241"/>
      <c r="G23" s="241"/>
      <c r="H23" s="241"/>
      <c r="I23" s="241"/>
      <c r="J23" s="241"/>
    </row>
    <row r="24" spans="2:10" ht="16.5" thickBot="1">
      <c r="B24" s="133" t="s">
        <v>13</v>
      </c>
      <c r="C24" s="241"/>
      <c r="D24" s="241"/>
      <c r="E24" s="241"/>
      <c r="F24" s="241"/>
      <c r="G24" s="241"/>
      <c r="H24" s="241"/>
      <c r="I24" s="241"/>
      <c r="J24" s="241"/>
    </row>
    <row r="25" spans="2:10" ht="32.25" thickBot="1">
      <c r="B25" s="136" t="s">
        <v>14</v>
      </c>
      <c r="C25" s="241"/>
      <c r="D25" s="241"/>
      <c r="E25" s="241"/>
      <c r="F25" s="241"/>
      <c r="G25" s="241"/>
      <c r="H25" s="241"/>
      <c r="I25" s="241"/>
      <c r="J25" s="241"/>
    </row>
    <row r="26" spans="2:10" ht="16.5" thickBot="1">
      <c r="B26" s="135"/>
      <c r="C26" s="241"/>
      <c r="D26" s="241"/>
      <c r="E26" s="241"/>
      <c r="F26" s="241"/>
      <c r="G26" s="241"/>
      <c r="H26" s="241"/>
      <c r="I26" s="241"/>
      <c r="J26" s="241"/>
    </row>
    <row r="27" spans="2:10" ht="126.75" thickBot="1">
      <c r="B27" s="136" t="s">
        <v>15</v>
      </c>
      <c r="C27" s="241"/>
      <c r="D27" s="241"/>
      <c r="E27" s="241"/>
      <c r="F27" s="241"/>
      <c r="G27" s="241"/>
      <c r="H27" s="241"/>
      <c r="I27" s="241"/>
      <c r="J27" s="241"/>
    </row>
    <row r="28" spans="2:10" ht="16.5" thickBot="1">
      <c r="B28" s="135"/>
      <c r="C28" s="241"/>
      <c r="D28" s="241"/>
      <c r="E28" s="241"/>
      <c r="F28" s="241"/>
      <c r="G28" s="241"/>
      <c r="H28" s="241"/>
      <c r="I28" s="241"/>
      <c r="J28" s="241"/>
    </row>
    <row r="29" spans="2:10" ht="32.25" thickBot="1">
      <c r="B29" s="138" t="s">
        <v>16</v>
      </c>
      <c r="C29" s="241"/>
      <c r="D29" s="241"/>
      <c r="E29" s="241"/>
      <c r="F29" s="241"/>
      <c r="G29" s="241"/>
      <c r="H29" s="241"/>
      <c r="I29" s="241"/>
      <c r="J29" s="241"/>
    </row>
    <row r="30" spans="2:10" ht="15.75" thickBot="1">
      <c r="B30" s="16"/>
      <c r="C30" s="241"/>
      <c r="D30" s="241"/>
      <c r="E30" s="241"/>
      <c r="F30" s="241"/>
      <c r="G30" s="241"/>
      <c r="H30" s="241"/>
      <c r="I30" s="241"/>
      <c r="J30" s="241"/>
    </row>
    <row r="31" spans="2:10" ht="16.5" thickBot="1">
      <c r="B31" s="133" t="s">
        <v>17</v>
      </c>
      <c r="C31" s="241"/>
      <c r="D31" s="241"/>
      <c r="E31" s="241"/>
      <c r="F31" s="241"/>
      <c r="G31" s="241"/>
      <c r="H31" s="241"/>
      <c r="I31" s="241"/>
      <c r="J31" s="241"/>
    </row>
    <row r="32" spans="2:10" ht="142.5" thickBot="1">
      <c r="B32" s="136" t="s">
        <v>18</v>
      </c>
      <c r="C32" s="241"/>
      <c r="D32" s="241"/>
      <c r="E32" s="241"/>
      <c r="F32" s="241"/>
      <c r="G32" s="241"/>
      <c r="H32" s="241"/>
      <c r="I32" s="241"/>
      <c r="J32" s="241"/>
    </row>
    <row r="33" spans="2:10" ht="15.75" thickBot="1">
      <c r="B33" s="16"/>
      <c r="C33" s="241"/>
      <c r="D33" s="241"/>
      <c r="E33" s="241"/>
      <c r="F33" s="241"/>
      <c r="G33" s="241"/>
      <c r="H33" s="241"/>
      <c r="I33" s="241"/>
      <c r="J33" s="241"/>
    </row>
    <row r="34" spans="2:10" ht="39" thickBot="1">
      <c r="B34" s="139" t="s">
        <v>19</v>
      </c>
      <c r="C34" s="252"/>
      <c r="D34" s="252"/>
      <c r="E34" s="252"/>
      <c r="F34" s="252"/>
      <c r="G34" s="252"/>
      <c r="H34" s="241"/>
      <c r="I34" s="241"/>
      <c r="J34" s="241"/>
    </row>
    <row r="35" spans="2:10">
      <c r="B35" s="16"/>
      <c r="C35" s="241"/>
      <c r="D35" s="241"/>
      <c r="E35" s="241"/>
      <c r="F35" s="241"/>
      <c r="G35" s="241"/>
      <c r="H35" s="241"/>
      <c r="I35" s="241"/>
      <c r="J35" s="241"/>
    </row>
    <row r="36" spans="2:10">
      <c r="B36" s="253"/>
      <c r="C36" s="241"/>
      <c r="D36" s="253"/>
      <c r="E36" s="241"/>
      <c r="F36" s="253"/>
      <c r="G36" s="241"/>
      <c r="H36" s="241"/>
      <c r="I36" s="253"/>
      <c r="J36" s="253"/>
    </row>
    <row r="37" spans="2:10" ht="15.75" thickBot="1">
      <c r="B37" s="256" t="s">
        <v>20</v>
      </c>
      <c r="C37" s="256"/>
      <c r="D37" s="256"/>
      <c r="E37" s="256"/>
      <c r="F37" s="256"/>
      <c r="G37" s="256"/>
      <c r="H37" s="16"/>
      <c r="I37" s="16"/>
      <c r="J37" s="16"/>
    </row>
    <row r="38" spans="2:10" ht="45.75" thickBot="1">
      <c r="B38" s="140" t="s">
        <v>21</v>
      </c>
      <c r="C38" s="140" t="s">
        <v>22</v>
      </c>
      <c r="D38" s="140" t="s">
        <v>23</v>
      </c>
      <c r="E38" s="140" t="s">
        <v>24</v>
      </c>
      <c r="F38" s="140" t="s">
        <v>25</v>
      </c>
      <c r="G38" s="141" t="s">
        <v>26</v>
      </c>
      <c r="H38" s="141" t="s">
        <v>27</v>
      </c>
      <c r="I38" s="142" t="s">
        <v>28</v>
      </c>
      <c r="J38" s="143" t="s">
        <v>29</v>
      </c>
    </row>
    <row r="39" spans="2:10" ht="75.75" thickBot="1">
      <c r="B39" s="144">
        <v>1</v>
      </c>
      <c r="C39" s="145" t="s">
        <v>30</v>
      </c>
      <c r="D39" s="146">
        <v>1.1000000000000001</v>
      </c>
      <c r="E39" s="145" t="s">
        <v>31</v>
      </c>
      <c r="F39" s="145" t="s">
        <v>32</v>
      </c>
      <c r="G39" s="147" t="s">
        <v>33</v>
      </c>
      <c r="H39" s="148" t="s">
        <v>34</v>
      </c>
      <c r="I39" s="149">
        <v>45474</v>
      </c>
      <c r="J39" s="150">
        <v>46934</v>
      </c>
    </row>
    <row r="40" spans="2:10" ht="90.75" thickBot="1">
      <c r="B40" s="144">
        <v>1</v>
      </c>
      <c r="C40" s="145" t="s">
        <v>30</v>
      </c>
      <c r="D40" s="146">
        <v>1.1000000000000001</v>
      </c>
      <c r="E40" s="145" t="s">
        <v>31</v>
      </c>
      <c r="F40" s="145" t="s">
        <v>35</v>
      </c>
      <c r="G40" s="147" t="s">
        <v>36</v>
      </c>
      <c r="H40" s="148" t="s">
        <v>37</v>
      </c>
      <c r="I40" s="149">
        <v>46935</v>
      </c>
      <c r="J40" s="150">
        <v>48395</v>
      </c>
    </row>
    <row r="41" spans="2:10" ht="75.75" thickBot="1">
      <c r="B41" s="144">
        <v>1</v>
      </c>
      <c r="C41" s="145" t="s">
        <v>30</v>
      </c>
      <c r="D41" s="146">
        <v>1.2</v>
      </c>
      <c r="E41" s="145" t="s">
        <v>38</v>
      </c>
      <c r="F41" s="145" t="s">
        <v>39</v>
      </c>
      <c r="G41" s="147" t="s">
        <v>40</v>
      </c>
      <c r="H41" s="148" t="s">
        <v>41</v>
      </c>
      <c r="I41" s="149">
        <v>45474</v>
      </c>
      <c r="J41" s="150">
        <v>47299</v>
      </c>
    </row>
    <row r="42" spans="2:10" ht="90.75" thickBot="1">
      <c r="B42" s="151">
        <v>1</v>
      </c>
      <c r="C42" s="147" t="s">
        <v>30</v>
      </c>
      <c r="D42" s="152">
        <v>1.2</v>
      </c>
      <c r="E42" s="147" t="s">
        <v>38</v>
      </c>
      <c r="F42" s="147" t="s">
        <v>42</v>
      </c>
      <c r="G42" s="147" t="s">
        <v>43</v>
      </c>
      <c r="H42" s="148" t="s">
        <v>44</v>
      </c>
      <c r="I42" s="149">
        <v>47300</v>
      </c>
      <c r="J42" s="150">
        <v>48395</v>
      </c>
    </row>
  </sheetData>
  <mergeCells count="1">
    <mergeCell ref="B37:G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AF256"/>
  <sheetViews>
    <sheetView zoomScale="60" zoomScaleNormal="60" workbookViewId="0">
      <pane xSplit="1" ySplit="5" topLeftCell="B6" activePane="bottomRight" state="frozen"/>
      <selection pane="topRight" activeCell="B1" sqref="B1"/>
      <selection pane="bottomLeft" activeCell="A5" sqref="A5"/>
      <selection pane="bottomRight" activeCell="B2" sqref="B2:C2"/>
    </sheetView>
  </sheetViews>
  <sheetFormatPr defaultColWidth="8.85546875" defaultRowHeight="15"/>
  <cols>
    <col min="1" max="1" width="1.5703125" customWidth="1"/>
    <col min="2" max="2" width="45.85546875" customWidth="1"/>
    <col min="3" max="3" width="17.42578125" customWidth="1"/>
    <col min="4" max="4" width="18.42578125" customWidth="1"/>
    <col min="5" max="5" width="26.5703125" customWidth="1"/>
    <col min="6" max="6" width="17.140625" customWidth="1"/>
    <col min="7" max="7" width="16.42578125" customWidth="1"/>
    <col min="8" max="8" width="15.140625" customWidth="1"/>
    <col min="9" max="9" width="14" customWidth="1"/>
    <col min="10" max="10" width="15.140625" customWidth="1"/>
    <col min="11" max="11" width="76.42578125" customWidth="1"/>
    <col min="12" max="14" width="52.42578125" customWidth="1"/>
    <col min="15" max="15" width="50.7109375" customWidth="1"/>
    <col min="16" max="16" width="9.140625" hidden="1" customWidth="1"/>
    <col min="17" max="17" width="8.85546875" hidden="1" customWidth="1"/>
    <col min="18" max="18" width="0" hidden="1" customWidth="1"/>
    <col min="32" max="32" width="9.140625" hidden="1" customWidth="1"/>
  </cols>
  <sheetData>
    <row r="1" spans="2:32" s="16" customFormat="1" ht="19.5" customHeight="1" thickBot="1">
      <c r="B1" s="257" t="s">
        <v>45</v>
      </c>
      <c r="C1" s="258"/>
      <c r="D1" s="259"/>
      <c r="E1" s="239" t="s">
        <v>46</v>
      </c>
      <c r="F1" s="240">
        <f>COUNTA(B7:B136)</f>
        <v>130</v>
      </c>
      <c r="G1" s="241"/>
      <c r="H1" s="241"/>
      <c r="I1" s="242"/>
      <c r="J1" s="241"/>
      <c r="K1" s="241"/>
      <c r="L1" s="241"/>
      <c r="M1" s="241"/>
      <c r="N1" s="241"/>
      <c r="O1" s="241"/>
      <c r="P1" s="241"/>
      <c r="Q1" s="241"/>
      <c r="R1" s="241"/>
    </row>
    <row r="2" spans="2:32" s="16" customFormat="1" ht="17.45" customHeight="1" thickBot="1">
      <c r="B2" s="260" t="s">
        <v>47</v>
      </c>
      <c r="C2" s="261"/>
      <c r="D2" s="243"/>
      <c r="E2" s="244"/>
      <c r="F2" s="245"/>
      <c r="G2" s="241"/>
      <c r="H2" s="241"/>
      <c r="I2" s="241"/>
      <c r="J2" s="241"/>
      <c r="K2" s="241"/>
      <c r="L2" s="241"/>
      <c r="M2" s="241"/>
      <c r="N2" s="241"/>
      <c r="O2" s="241"/>
      <c r="P2" s="241"/>
      <c r="Q2" s="241"/>
      <c r="R2" s="241"/>
    </row>
    <row r="3" spans="2:32" ht="15.75" thickBot="1">
      <c r="B3" s="246"/>
      <c r="C3" s="246"/>
      <c r="D3" s="246"/>
      <c r="E3" s="246"/>
      <c r="F3" s="246" t="s">
        <v>48</v>
      </c>
      <c r="G3" s="246"/>
      <c r="H3" s="246"/>
      <c r="I3" s="246"/>
      <c r="J3" s="246"/>
      <c r="K3" s="246"/>
      <c r="L3" s="246"/>
      <c r="M3" s="246"/>
      <c r="N3" s="246"/>
      <c r="O3" s="246"/>
      <c r="P3" s="246"/>
      <c r="Q3" s="246"/>
      <c r="R3" s="246"/>
    </row>
    <row r="4" spans="2:32" ht="15.75" hidden="1" thickBot="1">
      <c r="B4" s="247" t="s">
        <v>49</v>
      </c>
      <c r="C4" s="247" t="s">
        <v>50</v>
      </c>
      <c r="D4" s="247" t="s">
        <v>51</v>
      </c>
      <c r="E4" s="248" t="s">
        <v>52</v>
      </c>
      <c r="F4" s="248" t="s">
        <v>53</v>
      </c>
      <c r="G4" s="248" t="s">
        <v>54</v>
      </c>
      <c r="H4" s="248" t="s">
        <v>55</v>
      </c>
      <c r="I4" s="248" t="s">
        <v>56</v>
      </c>
      <c r="J4" s="248" t="s">
        <v>57</v>
      </c>
      <c r="K4" s="249" t="s">
        <v>58</v>
      </c>
      <c r="L4" s="250"/>
      <c r="M4" s="250"/>
      <c r="N4" s="250"/>
      <c r="O4" s="246"/>
      <c r="P4" s="246"/>
      <c r="Q4" s="246"/>
      <c r="R4" s="246"/>
    </row>
    <row r="5" spans="2:32" ht="76.5" customHeight="1" thickBot="1">
      <c r="B5" s="254" t="s">
        <v>59</v>
      </c>
      <c r="C5" s="254" t="s">
        <v>60</v>
      </c>
      <c r="D5" s="254" t="s">
        <v>61</v>
      </c>
      <c r="E5" s="254" t="s">
        <v>62</v>
      </c>
      <c r="F5" s="255" t="s">
        <v>63</v>
      </c>
      <c r="G5" s="254" t="s">
        <v>64</v>
      </c>
      <c r="H5" s="254" t="s">
        <v>65</v>
      </c>
      <c r="I5" s="254" t="s">
        <v>66</v>
      </c>
      <c r="J5" s="254" t="s">
        <v>67</v>
      </c>
      <c r="K5" s="254" t="s">
        <v>68</v>
      </c>
      <c r="L5" s="254" t="s">
        <v>69</v>
      </c>
      <c r="M5" s="254" t="s">
        <v>70</v>
      </c>
      <c r="N5" s="254" t="s">
        <v>71</v>
      </c>
      <c r="O5" s="246"/>
      <c r="P5" s="246"/>
      <c r="Q5" s="246"/>
      <c r="R5" s="246"/>
    </row>
    <row r="6" spans="2:32" ht="57.75" customHeight="1" thickBot="1">
      <c r="B6" s="154" t="s">
        <v>72</v>
      </c>
      <c r="C6" s="154" t="s">
        <v>73</v>
      </c>
      <c r="D6" s="154" t="s">
        <v>73</v>
      </c>
      <c r="E6" s="154" t="s">
        <v>73</v>
      </c>
      <c r="F6" s="154" t="s">
        <v>73</v>
      </c>
      <c r="G6" s="154" t="s">
        <v>73</v>
      </c>
      <c r="H6" s="154" t="s">
        <v>73</v>
      </c>
      <c r="I6" s="154" t="s">
        <v>73</v>
      </c>
      <c r="J6" s="154" t="s">
        <v>73</v>
      </c>
      <c r="K6" s="228"/>
      <c r="L6" s="228"/>
      <c r="M6" s="228"/>
      <c r="N6" s="229"/>
      <c r="O6" s="251" t="str">
        <f>IF(AND(Q6,R6),"Partner Involvement and Contribution Details exceed character limits",IF(Q6,"Partner Involvement exceeds character limit",IF(R6,"Contribution Details exceed character limit","")))</f>
        <v/>
      </c>
      <c r="P6" s="246"/>
      <c r="Q6" s="246" t="b">
        <f>LEN(K6)&gt;3000</f>
        <v>0</v>
      </c>
      <c r="R6" s="246" t="b">
        <f>OR(LEN(L6)&gt;2000,LEN(M6)&gt;2000,LEN(N6)&gt;2000)</f>
        <v>0</v>
      </c>
    </row>
    <row r="7" spans="2:32" ht="57.75" customHeight="1">
      <c r="B7" s="93">
        <v>1</v>
      </c>
      <c r="C7" s="72"/>
      <c r="D7" s="96"/>
      <c r="E7" s="96"/>
      <c r="F7" s="96"/>
      <c r="G7" s="96"/>
      <c r="H7" s="73"/>
      <c r="I7" s="73"/>
      <c r="J7" s="73"/>
      <c r="K7" s="230"/>
      <c r="L7" s="230"/>
      <c r="M7" s="230"/>
      <c r="N7" s="91"/>
      <c r="O7" s="251" t="str">
        <f t="shared" ref="O7:O70" si="0">IF(AND(Q7,R7),"Partner Involvement and Contribution Details exceed character limits",IF(Q7,"Partner Involvement exceeds character limit",IF(R7,"Contribution Details exceed character limit","")))</f>
        <v/>
      </c>
      <c r="P7" s="246" t="s">
        <v>74</v>
      </c>
      <c r="Q7" s="246" t="b">
        <f t="shared" ref="Q7:Q70" si="1">LEN(K7)&gt;3000</f>
        <v>0</v>
      </c>
      <c r="R7" s="246" t="b">
        <f t="shared" ref="R7:R70" si="2">OR(LEN(L7)&gt;2000,LEN(M7)&gt;2000,LEN(N7)&gt;2000)</f>
        <v>0</v>
      </c>
      <c r="AF7" t="s">
        <v>75</v>
      </c>
    </row>
    <row r="8" spans="2:32" ht="57.75" customHeight="1">
      <c r="B8" s="94">
        <v>2</v>
      </c>
      <c r="C8" s="2"/>
      <c r="D8" s="97"/>
      <c r="E8" s="97"/>
      <c r="F8" s="97"/>
      <c r="G8" s="97"/>
      <c r="H8" s="1"/>
      <c r="I8" s="1"/>
      <c r="J8" s="1"/>
      <c r="K8" s="230"/>
      <c r="L8" s="230"/>
      <c r="M8" s="230"/>
      <c r="N8" s="91"/>
      <c r="O8" s="251" t="str">
        <f t="shared" si="0"/>
        <v/>
      </c>
      <c r="P8" s="246" t="s">
        <v>76</v>
      </c>
      <c r="Q8" s="246" t="b">
        <f t="shared" si="1"/>
        <v>0</v>
      </c>
      <c r="R8" s="246" t="b">
        <f t="shared" si="2"/>
        <v>0</v>
      </c>
      <c r="AF8" t="s">
        <v>77</v>
      </c>
    </row>
    <row r="9" spans="2:32" ht="57.75" customHeight="1">
      <c r="B9" s="94">
        <v>3</v>
      </c>
      <c r="C9" s="2"/>
      <c r="D9" s="97"/>
      <c r="E9" s="97"/>
      <c r="F9" s="97"/>
      <c r="G9" s="97"/>
      <c r="H9" s="1"/>
      <c r="I9" s="1"/>
      <c r="J9" s="1"/>
      <c r="K9" s="230"/>
      <c r="L9" s="230"/>
      <c r="M9" s="230"/>
      <c r="N9" s="91"/>
      <c r="O9" s="251" t="str">
        <f t="shared" si="0"/>
        <v/>
      </c>
      <c r="P9" s="246" t="s">
        <v>78</v>
      </c>
      <c r="Q9" s="246" t="b">
        <f t="shared" si="1"/>
        <v>0</v>
      </c>
      <c r="R9" s="246" t="b">
        <f t="shared" si="2"/>
        <v>0</v>
      </c>
      <c r="AF9" t="s">
        <v>79</v>
      </c>
    </row>
    <row r="10" spans="2:32" ht="57.75" customHeight="1">
      <c r="B10" s="94">
        <v>4</v>
      </c>
      <c r="C10" s="2"/>
      <c r="D10" s="97"/>
      <c r="E10" s="97"/>
      <c r="F10" s="97"/>
      <c r="G10" s="97"/>
      <c r="H10" s="1"/>
      <c r="I10" s="1"/>
      <c r="J10" s="1"/>
      <c r="K10" s="230"/>
      <c r="L10" s="230"/>
      <c r="M10" s="230"/>
      <c r="N10" s="91"/>
      <c r="O10" s="251" t="str">
        <f t="shared" si="0"/>
        <v/>
      </c>
      <c r="P10" s="246" t="s">
        <v>80</v>
      </c>
      <c r="Q10" s="246" t="b">
        <f t="shared" si="1"/>
        <v>0</v>
      </c>
      <c r="R10" s="246" t="b">
        <f t="shared" si="2"/>
        <v>0</v>
      </c>
      <c r="AF10" t="s">
        <v>81</v>
      </c>
    </row>
    <row r="11" spans="2:32" ht="57.75" customHeight="1">
      <c r="B11" s="94">
        <v>5</v>
      </c>
      <c r="C11" s="2"/>
      <c r="D11" s="97"/>
      <c r="E11" s="97"/>
      <c r="F11" s="97"/>
      <c r="G11" s="97"/>
      <c r="H11" s="1"/>
      <c r="I11" s="1"/>
      <c r="J11" s="1"/>
      <c r="K11" s="230"/>
      <c r="L11" s="230"/>
      <c r="M11" s="230"/>
      <c r="N11" s="91"/>
      <c r="O11" s="251" t="str">
        <f t="shared" si="0"/>
        <v/>
      </c>
      <c r="P11" s="246" t="s">
        <v>82</v>
      </c>
      <c r="Q11" s="246" t="b">
        <f t="shared" si="1"/>
        <v>0</v>
      </c>
      <c r="R11" s="246" t="b">
        <f t="shared" si="2"/>
        <v>0</v>
      </c>
      <c r="AF11" t="s">
        <v>83</v>
      </c>
    </row>
    <row r="12" spans="2:32" ht="57.75" customHeight="1">
      <c r="B12" s="94">
        <v>6</v>
      </c>
      <c r="C12" s="2"/>
      <c r="D12" s="97"/>
      <c r="E12" s="97"/>
      <c r="F12" s="97"/>
      <c r="G12" s="97"/>
      <c r="H12" s="1"/>
      <c r="I12" s="1"/>
      <c r="J12" s="1"/>
      <c r="K12" s="230"/>
      <c r="L12" s="230"/>
      <c r="M12" s="230"/>
      <c r="N12" s="91"/>
      <c r="O12" s="251" t="str">
        <f t="shared" si="0"/>
        <v/>
      </c>
      <c r="P12" s="246" t="s">
        <v>84</v>
      </c>
      <c r="Q12" s="246" t="b">
        <f t="shared" si="1"/>
        <v>0</v>
      </c>
      <c r="R12" s="246" t="b">
        <f t="shared" si="2"/>
        <v>0</v>
      </c>
      <c r="AF12" t="s">
        <v>85</v>
      </c>
    </row>
    <row r="13" spans="2:32" ht="57.75" customHeight="1">
      <c r="B13" s="94">
        <v>7</v>
      </c>
      <c r="C13" s="2"/>
      <c r="D13" s="97"/>
      <c r="E13" s="97"/>
      <c r="F13" s="97"/>
      <c r="G13" s="97"/>
      <c r="H13" s="1"/>
      <c r="I13" s="1"/>
      <c r="J13" s="1"/>
      <c r="K13" s="230"/>
      <c r="L13" s="230"/>
      <c r="M13" s="230"/>
      <c r="N13" s="91"/>
      <c r="O13" s="251" t="str">
        <f t="shared" si="0"/>
        <v/>
      </c>
      <c r="P13" s="246" t="s">
        <v>86</v>
      </c>
      <c r="Q13" s="246" t="b">
        <f t="shared" si="1"/>
        <v>0</v>
      </c>
      <c r="R13" s="246" t="b">
        <f t="shared" si="2"/>
        <v>0</v>
      </c>
      <c r="AF13" t="s">
        <v>87</v>
      </c>
    </row>
    <row r="14" spans="2:32" ht="57.75" customHeight="1">
      <c r="B14" s="94">
        <v>8</v>
      </c>
      <c r="C14" s="2"/>
      <c r="D14" s="97"/>
      <c r="E14" s="97"/>
      <c r="F14" s="97"/>
      <c r="G14" s="97"/>
      <c r="H14" s="1"/>
      <c r="I14" s="1"/>
      <c r="J14" s="1"/>
      <c r="K14" s="230"/>
      <c r="L14" s="230"/>
      <c r="M14" s="230"/>
      <c r="N14" s="91"/>
      <c r="O14" s="251" t="str">
        <f t="shared" si="0"/>
        <v/>
      </c>
      <c r="P14" s="246" t="s">
        <v>88</v>
      </c>
      <c r="Q14" s="246" t="b">
        <f t="shared" si="1"/>
        <v>0</v>
      </c>
      <c r="R14" s="246" t="b">
        <f t="shared" si="2"/>
        <v>0</v>
      </c>
      <c r="AF14" t="s">
        <v>89</v>
      </c>
    </row>
    <row r="15" spans="2:32" ht="57.75" customHeight="1">
      <c r="B15" s="94">
        <v>9</v>
      </c>
      <c r="C15" s="2"/>
      <c r="D15" s="97"/>
      <c r="E15" s="97"/>
      <c r="F15" s="97"/>
      <c r="G15" s="97"/>
      <c r="H15" s="1"/>
      <c r="I15" s="1"/>
      <c r="J15" s="1"/>
      <c r="K15" s="230"/>
      <c r="L15" s="230"/>
      <c r="M15" s="230"/>
      <c r="N15" s="91"/>
      <c r="O15" s="251" t="str">
        <f t="shared" si="0"/>
        <v/>
      </c>
      <c r="P15" s="246" t="s">
        <v>90</v>
      </c>
      <c r="Q15" s="246" t="b">
        <f t="shared" si="1"/>
        <v>0</v>
      </c>
      <c r="R15" s="246" t="b">
        <f t="shared" si="2"/>
        <v>0</v>
      </c>
      <c r="AF15" t="s">
        <v>91</v>
      </c>
    </row>
    <row r="16" spans="2:32" ht="57.75" customHeight="1">
      <c r="B16" s="94">
        <v>10</v>
      </c>
      <c r="C16" s="2"/>
      <c r="D16" s="97"/>
      <c r="E16" s="97"/>
      <c r="F16" s="97"/>
      <c r="G16" s="97"/>
      <c r="H16" s="1"/>
      <c r="I16" s="1"/>
      <c r="J16" s="1"/>
      <c r="K16" s="230"/>
      <c r="L16" s="230"/>
      <c r="M16" s="230"/>
      <c r="N16" s="91"/>
      <c r="O16" s="251" t="str">
        <f t="shared" si="0"/>
        <v/>
      </c>
      <c r="P16" s="246" t="s">
        <v>92</v>
      </c>
      <c r="Q16" s="246" t="b">
        <f t="shared" si="1"/>
        <v>0</v>
      </c>
      <c r="R16" s="246" t="b">
        <f t="shared" si="2"/>
        <v>0</v>
      </c>
      <c r="AF16" t="s">
        <v>93</v>
      </c>
    </row>
    <row r="17" spans="2:32" ht="57.75" customHeight="1">
      <c r="B17" s="94">
        <v>11</v>
      </c>
      <c r="C17" s="2"/>
      <c r="D17" s="97"/>
      <c r="E17" s="97"/>
      <c r="F17" s="97"/>
      <c r="G17" s="97"/>
      <c r="H17" s="1"/>
      <c r="I17" s="1"/>
      <c r="J17" s="1"/>
      <c r="K17" s="230"/>
      <c r="L17" s="230"/>
      <c r="M17" s="230"/>
      <c r="N17" s="91"/>
      <c r="O17" s="251" t="str">
        <f t="shared" si="0"/>
        <v/>
      </c>
      <c r="P17" s="246" t="s">
        <v>94</v>
      </c>
      <c r="Q17" s="246" t="b">
        <f t="shared" si="1"/>
        <v>0</v>
      </c>
      <c r="R17" s="246" t="b">
        <f t="shared" si="2"/>
        <v>0</v>
      </c>
      <c r="AF17" t="s">
        <v>95</v>
      </c>
    </row>
    <row r="18" spans="2:32" ht="57.75" customHeight="1">
      <c r="B18" s="94">
        <v>12</v>
      </c>
      <c r="C18" s="2"/>
      <c r="D18" s="97"/>
      <c r="E18" s="97"/>
      <c r="F18" s="97"/>
      <c r="G18" s="97"/>
      <c r="H18" s="1"/>
      <c r="I18" s="1"/>
      <c r="J18" s="1"/>
      <c r="K18" s="230"/>
      <c r="L18" s="230"/>
      <c r="M18" s="230"/>
      <c r="N18" s="91"/>
      <c r="O18" s="251" t="str">
        <f t="shared" si="0"/>
        <v/>
      </c>
      <c r="P18" s="246" t="s">
        <v>96</v>
      </c>
      <c r="Q18" s="246" t="b">
        <f t="shared" si="1"/>
        <v>0</v>
      </c>
      <c r="R18" s="246" t="b">
        <f t="shared" si="2"/>
        <v>0</v>
      </c>
      <c r="AF18" t="s">
        <v>97</v>
      </c>
    </row>
    <row r="19" spans="2:32" ht="57.75" customHeight="1">
      <c r="B19" s="94">
        <v>13</v>
      </c>
      <c r="C19" s="2"/>
      <c r="D19" s="97"/>
      <c r="E19" s="97"/>
      <c r="F19" s="97"/>
      <c r="G19" s="97"/>
      <c r="H19" s="1"/>
      <c r="I19" s="1"/>
      <c r="J19" s="1"/>
      <c r="K19" s="230"/>
      <c r="L19" s="230"/>
      <c r="M19" s="230"/>
      <c r="N19" s="91"/>
      <c r="O19" s="251" t="str">
        <f t="shared" si="0"/>
        <v/>
      </c>
      <c r="P19" s="246" t="s">
        <v>98</v>
      </c>
      <c r="Q19" s="246" t="b">
        <f t="shared" si="1"/>
        <v>0</v>
      </c>
      <c r="R19" s="246" t="b">
        <f t="shared" si="2"/>
        <v>0</v>
      </c>
      <c r="AF19" t="s">
        <v>99</v>
      </c>
    </row>
    <row r="20" spans="2:32" ht="57.75" customHeight="1">
      <c r="B20" s="94">
        <v>14</v>
      </c>
      <c r="C20" s="2"/>
      <c r="D20" s="97"/>
      <c r="E20" s="97"/>
      <c r="F20" s="97"/>
      <c r="G20" s="97"/>
      <c r="H20" s="1"/>
      <c r="I20" s="1"/>
      <c r="J20" s="1"/>
      <c r="K20" s="230"/>
      <c r="L20" s="230"/>
      <c r="M20" s="230"/>
      <c r="N20" s="91"/>
      <c r="O20" s="251" t="str">
        <f t="shared" si="0"/>
        <v/>
      </c>
      <c r="P20" s="246" t="s">
        <v>100</v>
      </c>
      <c r="Q20" s="246" t="b">
        <f t="shared" si="1"/>
        <v>0</v>
      </c>
      <c r="R20" s="246" t="b">
        <f t="shared" si="2"/>
        <v>0</v>
      </c>
      <c r="AF20" t="s">
        <v>101</v>
      </c>
    </row>
    <row r="21" spans="2:32" ht="57.75" customHeight="1">
      <c r="B21" s="94">
        <v>15</v>
      </c>
      <c r="C21" s="2"/>
      <c r="D21" s="97"/>
      <c r="E21" s="97"/>
      <c r="F21" s="97"/>
      <c r="G21" s="97"/>
      <c r="H21" s="1"/>
      <c r="I21" s="1"/>
      <c r="J21" s="1"/>
      <c r="K21" s="230"/>
      <c r="L21" s="230"/>
      <c r="M21" s="230"/>
      <c r="N21" s="91"/>
      <c r="O21" s="251" t="str">
        <f t="shared" si="0"/>
        <v/>
      </c>
      <c r="P21" s="246" t="s">
        <v>102</v>
      </c>
      <c r="Q21" s="246" t="b">
        <f t="shared" si="1"/>
        <v>0</v>
      </c>
      <c r="R21" s="246" t="b">
        <f t="shared" si="2"/>
        <v>0</v>
      </c>
      <c r="AF21" t="s">
        <v>103</v>
      </c>
    </row>
    <row r="22" spans="2:32" ht="57.75" customHeight="1">
      <c r="B22" s="94">
        <v>16</v>
      </c>
      <c r="C22" s="2"/>
      <c r="D22" s="97"/>
      <c r="E22" s="97"/>
      <c r="F22" s="97"/>
      <c r="G22" s="97"/>
      <c r="H22" s="1"/>
      <c r="I22" s="1"/>
      <c r="J22" s="1"/>
      <c r="K22" s="230"/>
      <c r="L22" s="230"/>
      <c r="M22" s="230"/>
      <c r="N22" s="91"/>
      <c r="O22" s="251" t="str">
        <f t="shared" si="0"/>
        <v/>
      </c>
      <c r="P22" s="246"/>
      <c r="Q22" s="246" t="b">
        <f t="shared" si="1"/>
        <v>0</v>
      </c>
      <c r="R22" s="246" t="b">
        <f t="shared" si="2"/>
        <v>0</v>
      </c>
      <c r="AF22" t="s">
        <v>104</v>
      </c>
    </row>
    <row r="23" spans="2:32" ht="57.75" customHeight="1">
      <c r="B23" s="94">
        <v>17</v>
      </c>
      <c r="C23" s="2"/>
      <c r="D23" s="97"/>
      <c r="E23" s="97"/>
      <c r="F23" s="97"/>
      <c r="G23" s="97"/>
      <c r="H23" s="1"/>
      <c r="I23" s="1"/>
      <c r="J23" s="1"/>
      <c r="K23" s="230"/>
      <c r="L23" s="230"/>
      <c r="M23" s="230"/>
      <c r="N23" s="91"/>
      <c r="O23" s="251" t="str">
        <f t="shared" si="0"/>
        <v/>
      </c>
      <c r="P23" s="246"/>
      <c r="Q23" s="246" t="b">
        <f t="shared" si="1"/>
        <v>0</v>
      </c>
      <c r="R23" s="246" t="b">
        <f t="shared" si="2"/>
        <v>0</v>
      </c>
      <c r="AF23" t="s">
        <v>105</v>
      </c>
    </row>
    <row r="24" spans="2:32" ht="57.75" customHeight="1">
      <c r="B24" s="94">
        <v>18</v>
      </c>
      <c r="C24" s="2"/>
      <c r="D24" s="97"/>
      <c r="E24" s="97"/>
      <c r="F24" s="97"/>
      <c r="G24" s="97"/>
      <c r="H24" s="1"/>
      <c r="I24" s="1"/>
      <c r="J24" s="1"/>
      <c r="K24" s="230"/>
      <c r="L24" s="230"/>
      <c r="M24" s="230"/>
      <c r="N24" s="91"/>
      <c r="O24" s="251" t="str">
        <f t="shared" si="0"/>
        <v/>
      </c>
      <c r="P24" s="246"/>
      <c r="Q24" s="246" t="b">
        <f t="shared" si="1"/>
        <v>0</v>
      </c>
      <c r="R24" s="246" t="b">
        <f t="shared" si="2"/>
        <v>0</v>
      </c>
      <c r="AF24" t="s">
        <v>106</v>
      </c>
    </row>
    <row r="25" spans="2:32" ht="57.75" customHeight="1">
      <c r="B25" s="94">
        <v>19</v>
      </c>
      <c r="C25" s="2"/>
      <c r="D25" s="97"/>
      <c r="E25" s="97"/>
      <c r="F25" s="97"/>
      <c r="G25" s="97"/>
      <c r="H25" s="1"/>
      <c r="I25" s="1"/>
      <c r="J25" s="1"/>
      <c r="K25" s="230"/>
      <c r="L25" s="230"/>
      <c r="M25" s="230"/>
      <c r="N25" s="91"/>
      <c r="O25" s="251" t="str">
        <f t="shared" si="0"/>
        <v/>
      </c>
      <c r="P25" s="246"/>
      <c r="Q25" s="246" t="b">
        <f t="shared" si="1"/>
        <v>0</v>
      </c>
      <c r="R25" s="246" t="b">
        <f t="shared" si="2"/>
        <v>0</v>
      </c>
      <c r="AF25" t="s">
        <v>107</v>
      </c>
    </row>
    <row r="26" spans="2:32" ht="57.75" customHeight="1">
      <c r="B26" s="94">
        <v>20</v>
      </c>
      <c r="C26" s="2"/>
      <c r="D26" s="97"/>
      <c r="E26" s="97"/>
      <c r="F26" s="97"/>
      <c r="G26" s="97"/>
      <c r="H26" s="1"/>
      <c r="I26" s="1"/>
      <c r="J26" s="1"/>
      <c r="K26" s="230"/>
      <c r="L26" s="230"/>
      <c r="M26" s="230"/>
      <c r="N26" s="91"/>
      <c r="O26" s="251" t="str">
        <f t="shared" si="0"/>
        <v/>
      </c>
      <c r="P26" s="246"/>
      <c r="Q26" s="246" t="b">
        <f t="shared" si="1"/>
        <v>0</v>
      </c>
      <c r="R26" s="246" t="b">
        <f t="shared" si="2"/>
        <v>0</v>
      </c>
      <c r="AF26" t="s">
        <v>108</v>
      </c>
    </row>
    <row r="27" spans="2:32" ht="57.75" customHeight="1">
      <c r="B27" s="94">
        <v>21</v>
      </c>
      <c r="C27" s="2"/>
      <c r="D27" s="97"/>
      <c r="E27" s="97"/>
      <c r="F27" s="97"/>
      <c r="G27" s="97"/>
      <c r="H27" s="1"/>
      <c r="I27" s="1"/>
      <c r="J27" s="1"/>
      <c r="K27" s="230"/>
      <c r="L27" s="230"/>
      <c r="M27" s="230"/>
      <c r="N27" s="91"/>
      <c r="O27" s="251" t="str">
        <f t="shared" si="0"/>
        <v/>
      </c>
      <c r="P27" s="246"/>
      <c r="Q27" s="246" t="b">
        <f t="shared" si="1"/>
        <v>0</v>
      </c>
      <c r="R27" s="246" t="b">
        <f t="shared" si="2"/>
        <v>0</v>
      </c>
      <c r="AF27" t="s">
        <v>109</v>
      </c>
    </row>
    <row r="28" spans="2:32" ht="57.75" customHeight="1">
      <c r="B28" s="94">
        <v>22</v>
      </c>
      <c r="C28" s="2"/>
      <c r="D28" s="97"/>
      <c r="E28" s="97"/>
      <c r="F28" s="97"/>
      <c r="G28" s="97"/>
      <c r="H28" s="1"/>
      <c r="I28" s="1"/>
      <c r="J28" s="1"/>
      <c r="K28" s="230"/>
      <c r="L28" s="230"/>
      <c r="M28" s="230"/>
      <c r="N28" s="91"/>
      <c r="O28" s="251" t="str">
        <f t="shared" si="0"/>
        <v/>
      </c>
      <c r="P28" s="246"/>
      <c r="Q28" s="246" t="b">
        <f t="shared" si="1"/>
        <v>0</v>
      </c>
      <c r="R28" s="246" t="b">
        <f t="shared" si="2"/>
        <v>0</v>
      </c>
      <c r="AF28" t="s">
        <v>110</v>
      </c>
    </row>
    <row r="29" spans="2:32" ht="57.75" customHeight="1">
      <c r="B29" s="94">
        <v>23</v>
      </c>
      <c r="C29" s="2"/>
      <c r="D29" s="97"/>
      <c r="E29" s="97"/>
      <c r="F29" s="97"/>
      <c r="G29" s="97"/>
      <c r="H29" s="1"/>
      <c r="I29" s="1"/>
      <c r="J29" s="1"/>
      <c r="K29" s="230"/>
      <c r="L29" s="230"/>
      <c r="M29" s="230"/>
      <c r="N29" s="91"/>
      <c r="O29" s="251" t="str">
        <f t="shared" si="0"/>
        <v/>
      </c>
      <c r="P29" s="246"/>
      <c r="Q29" s="246" t="b">
        <f t="shared" si="1"/>
        <v>0</v>
      </c>
      <c r="R29" s="246" t="b">
        <f t="shared" si="2"/>
        <v>0</v>
      </c>
      <c r="AF29" t="s">
        <v>111</v>
      </c>
    </row>
    <row r="30" spans="2:32" ht="57.75" customHeight="1">
      <c r="B30" s="94">
        <v>24</v>
      </c>
      <c r="C30" s="2"/>
      <c r="D30" s="97"/>
      <c r="E30" s="97"/>
      <c r="F30" s="97"/>
      <c r="G30" s="97"/>
      <c r="H30" s="1"/>
      <c r="I30" s="1"/>
      <c r="J30" s="1"/>
      <c r="K30" s="230"/>
      <c r="L30" s="230"/>
      <c r="M30" s="230"/>
      <c r="N30" s="91"/>
      <c r="O30" s="251" t="str">
        <f t="shared" si="0"/>
        <v/>
      </c>
      <c r="P30" s="246"/>
      <c r="Q30" s="246" t="b">
        <f t="shared" si="1"/>
        <v>0</v>
      </c>
      <c r="R30" s="246" t="b">
        <f t="shared" si="2"/>
        <v>0</v>
      </c>
      <c r="AF30" t="s">
        <v>112</v>
      </c>
    </row>
    <row r="31" spans="2:32" ht="57.75" customHeight="1">
      <c r="B31" s="94">
        <v>25</v>
      </c>
      <c r="C31" s="2"/>
      <c r="D31" s="97"/>
      <c r="E31" s="97"/>
      <c r="F31" s="97"/>
      <c r="G31" s="97"/>
      <c r="H31" s="1"/>
      <c r="I31" s="1"/>
      <c r="J31" s="1"/>
      <c r="K31" s="230"/>
      <c r="L31" s="230"/>
      <c r="M31" s="230"/>
      <c r="N31" s="91"/>
      <c r="O31" s="251" t="str">
        <f t="shared" si="0"/>
        <v/>
      </c>
      <c r="P31" s="246"/>
      <c r="Q31" s="246" t="b">
        <f t="shared" si="1"/>
        <v>0</v>
      </c>
      <c r="R31" s="246" t="b">
        <f t="shared" si="2"/>
        <v>0</v>
      </c>
      <c r="AF31" t="s">
        <v>113</v>
      </c>
    </row>
    <row r="32" spans="2:32" ht="57.75" customHeight="1">
      <c r="B32" s="94">
        <v>26</v>
      </c>
      <c r="C32" s="2"/>
      <c r="D32" s="97"/>
      <c r="E32" s="97"/>
      <c r="F32" s="97"/>
      <c r="G32" s="97"/>
      <c r="H32" s="1"/>
      <c r="I32" s="1"/>
      <c r="J32" s="1"/>
      <c r="K32" s="230"/>
      <c r="L32" s="230"/>
      <c r="M32" s="230"/>
      <c r="N32" s="91"/>
      <c r="O32" s="251" t="str">
        <f t="shared" si="0"/>
        <v/>
      </c>
      <c r="P32" s="246"/>
      <c r="Q32" s="246" t="b">
        <f t="shared" si="1"/>
        <v>0</v>
      </c>
      <c r="R32" s="246" t="b">
        <f t="shared" si="2"/>
        <v>0</v>
      </c>
      <c r="AF32" t="s">
        <v>114</v>
      </c>
    </row>
    <row r="33" spans="2:32" ht="57.75" customHeight="1">
      <c r="B33" s="94">
        <v>27</v>
      </c>
      <c r="C33" s="2"/>
      <c r="D33" s="97"/>
      <c r="E33" s="97"/>
      <c r="F33" s="97"/>
      <c r="G33" s="97"/>
      <c r="H33" s="1"/>
      <c r="I33" s="1"/>
      <c r="J33" s="1"/>
      <c r="K33" s="230"/>
      <c r="L33" s="230"/>
      <c r="M33" s="230"/>
      <c r="N33" s="91"/>
      <c r="O33" s="251" t="str">
        <f t="shared" si="0"/>
        <v/>
      </c>
      <c r="P33" s="246"/>
      <c r="Q33" s="246" t="b">
        <f t="shared" si="1"/>
        <v>0</v>
      </c>
      <c r="R33" s="246" t="b">
        <f t="shared" si="2"/>
        <v>0</v>
      </c>
      <c r="AF33" t="s">
        <v>115</v>
      </c>
    </row>
    <row r="34" spans="2:32" ht="57.75" customHeight="1">
      <c r="B34" s="94">
        <v>28</v>
      </c>
      <c r="C34" s="2"/>
      <c r="D34" s="97"/>
      <c r="E34" s="97"/>
      <c r="F34" s="97"/>
      <c r="G34" s="97"/>
      <c r="H34" s="1"/>
      <c r="I34" s="1"/>
      <c r="J34" s="1"/>
      <c r="K34" s="230"/>
      <c r="L34" s="230"/>
      <c r="M34" s="230"/>
      <c r="N34" s="91"/>
      <c r="O34" s="251" t="str">
        <f t="shared" si="0"/>
        <v/>
      </c>
      <c r="P34" s="246"/>
      <c r="Q34" s="246" t="b">
        <f t="shared" si="1"/>
        <v>0</v>
      </c>
      <c r="R34" s="246" t="b">
        <f t="shared" si="2"/>
        <v>0</v>
      </c>
      <c r="AF34" t="s">
        <v>116</v>
      </c>
    </row>
    <row r="35" spans="2:32" ht="57.75" customHeight="1">
      <c r="B35" s="94">
        <v>29</v>
      </c>
      <c r="C35" s="2"/>
      <c r="D35" s="97"/>
      <c r="E35" s="97"/>
      <c r="F35" s="97"/>
      <c r="G35" s="97"/>
      <c r="H35" s="1"/>
      <c r="I35" s="1"/>
      <c r="J35" s="1"/>
      <c r="K35" s="230"/>
      <c r="L35" s="230"/>
      <c r="M35" s="230"/>
      <c r="N35" s="91"/>
      <c r="O35" s="251" t="str">
        <f t="shared" si="0"/>
        <v/>
      </c>
      <c r="P35" s="246"/>
      <c r="Q35" s="246" t="b">
        <f t="shared" si="1"/>
        <v>0</v>
      </c>
      <c r="R35" s="246" t="b">
        <f t="shared" si="2"/>
        <v>0</v>
      </c>
      <c r="AF35" t="s">
        <v>117</v>
      </c>
    </row>
    <row r="36" spans="2:32" ht="57.75" customHeight="1">
      <c r="B36" s="94">
        <v>30</v>
      </c>
      <c r="C36" s="2"/>
      <c r="D36" s="97"/>
      <c r="E36" s="97"/>
      <c r="F36" s="97"/>
      <c r="G36" s="97"/>
      <c r="H36" s="1"/>
      <c r="I36" s="1"/>
      <c r="J36" s="1"/>
      <c r="K36" s="230"/>
      <c r="L36" s="230"/>
      <c r="M36" s="230"/>
      <c r="N36" s="91"/>
      <c r="O36" s="251" t="str">
        <f t="shared" si="0"/>
        <v/>
      </c>
      <c r="P36" s="246"/>
      <c r="Q36" s="246" t="b">
        <f t="shared" si="1"/>
        <v>0</v>
      </c>
      <c r="R36" s="246" t="b">
        <f t="shared" si="2"/>
        <v>0</v>
      </c>
      <c r="AF36" t="s">
        <v>118</v>
      </c>
    </row>
    <row r="37" spans="2:32" ht="57.75" customHeight="1">
      <c r="B37" s="94">
        <v>31</v>
      </c>
      <c r="C37" s="2"/>
      <c r="D37" s="97"/>
      <c r="E37" s="97"/>
      <c r="F37" s="97"/>
      <c r="G37" s="97"/>
      <c r="H37" s="1"/>
      <c r="I37" s="1"/>
      <c r="J37" s="1"/>
      <c r="K37" s="230"/>
      <c r="L37" s="230"/>
      <c r="M37" s="230"/>
      <c r="N37" s="91"/>
      <c r="O37" s="251" t="str">
        <f t="shared" si="0"/>
        <v/>
      </c>
      <c r="P37" s="246"/>
      <c r="Q37" s="246" t="b">
        <f t="shared" si="1"/>
        <v>0</v>
      </c>
      <c r="R37" s="246" t="b">
        <f t="shared" si="2"/>
        <v>0</v>
      </c>
      <c r="AF37" t="s">
        <v>119</v>
      </c>
    </row>
    <row r="38" spans="2:32" ht="57.75" customHeight="1">
      <c r="B38" s="94">
        <v>32</v>
      </c>
      <c r="C38" s="2"/>
      <c r="D38" s="97"/>
      <c r="E38" s="97"/>
      <c r="F38" s="97"/>
      <c r="G38" s="97"/>
      <c r="H38" s="1"/>
      <c r="I38" s="1"/>
      <c r="J38" s="1"/>
      <c r="K38" s="230"/>
      <c r="L38" s="230"/>
      <c r="M38" s="230"/>
      <c r="N38" s="91"/>
      <c r="O38" s="251" t="str">
        <f t="shared" si="0"/>
        <v/>
      </c>
      <c r="P38" s="246"/>
      <c r="Q38" s="246" t="b">
        <f t="shared" si="1"/>
        <v>0</v>
      </c>
      <c r="R38" s="246" t="b">
        <f t="shared" si="2"/>
        <v>0</v>
      </c>
      <c r="AF38" t="s">
        <v>120</v>
      </c>
    </row>
    <row r="39" spans="2:32" ht="57.75" customHeight="1">
      <c r="B39" s="94">
        <v>33</v>
      </c>
      <c r="C39" s="2"/>
      <c r="D39" s="97"/>
      <c r="E39" s="97"/>
      <c r="F39" s="97"/>
      <c r="G39" s="97"/>
      <c r="H39" s="1"/>
      <c r="I39" s="1"/>
      <c r="J39" s="1"/>
      <c r="K39" s="230"/>
      <c r="L39" s="230"/>
      <c r="M39" s="230"/>
      <c r="N39" s="91"/>
      <c r="O39" s="251" t="str">
        <f t="shared" si="0"/>
        <v/>
      </c>
      <c r="P39" s="246"/>
      <c r="Q39" s="246" t="b">
        <f t="shared" si="1"/>
        <v>0</v>
      </c>
      <c r="R39" s="246" t="b">
        <f t="shared" si="2"/>
        <v>0</v>
      </c>
      <c r="AF39" t="s">
        <v>121</v>
      </c>
    </row>
    <row r="40" spans="2:32" ht="57.75" customHeight="1">
      <c r="B40" s="94">
        <v>34</v>
      </c>
      <c r="C40" s="2"/>
      <c r="D40" s="97"/>
      <c r="E40" s="97"/>
      <c r="F40" s="97"/>
      <c r="G40" s="97"/>
      <c r="H40" s="1"/>
      <c r="I40" s="1"/>
      <c r="J40" s="1"/>
      <c r="K40" s="230"/>
      <c r="L40" s="230"/>
      <c r="M40" s="230"/>
      <c r="N40" s="91"/>
      <c r="O40" s="251" t="str">
        <f t="shared" si="0"/>
        <v/>
      </c>
      <c r="P40" s="246"/>
      <c r="Q40" s="246" t="b">
        <f t="shared" si="1"/>
        <v>0</v>
      </c>
      <c r="R40" s="246" t="b">
        <f t="shared" si="2"/>
        <v>0</v>
      </c>
      <c r="AF40" t="s">
        <v>122</v>
      </c>
    </row>
    <row r="41" spans="2:32" ht="57.75" customHeight="1">
      <c r="B41" s="94">
        <v>35</v>
      </c>
      <c r="C41" s="2"/>
      <c r="D41" s="97"/>
      <c r="E41" s="97"/>
      <c r="F41" s="97"/>
      <c r="G41" s="97"/>
      <c r="H41" s="1"/>
      <c r="I41" s="1"/>
      <c r="J41" s="1"/>
      <c r="K41" s="230"/>
      <c r="L41" s="230"/>
      <c r="M41" s="230"/>
      <c r="N41" s="91"/>
      <c r="O41" s="251" t="str">
        <f t="shared" si="0"/>
        <v/>
      </c>
      <c r="P41" s="246"/>
      <c r="Q41" s="246" t="b">
        <f t="shared" si="1"/>
        <v>0</v>
      </c>
      <c r="R41" s="246" t="b">
        <f t="shared" si="2"/>
        <v>0</v>
      </c>
      <c r="AF41" t="s">
        <v>123</v>
      </c>
    </row>
    <row r="42" spans="2:32" ht="57.75" customHeight="1">
      <c r="B42" s="94">
        <v>36</v>
      </c>
      <c r="C42" s="2"/>
      <c r="D42" s="97"/>
      <c r="E42" s="97"/>
      <c r="F42" s="97"/>
      <c r="G42" s="97"/>
      <c r="H42" s="1"/>
      <c r="I42" s="1"/>
      <c r="J42" s="1"/>
      <c r="K42" s="230"/>
      <c r="L42" s="230"/>
      <c r="M42" s="230"/>
      <c r="N42" s="91"/>
      <c r="O42" s="251" t="str">
        <f t="shared" si="0"/>
        <v/>
      </c>
      <c r="P42" s="246"/>
      <c r="Q42" s="246" t="b">
        <f t="shared" si="1"/>
        <v>0</v>
      </c>
      <c r="R42" s="246" t="b">
        <f t="shared" si="2"/>
        <v>0</v>
      </c>
      <c r="AF42" t="s">
        <v>124</v>
      </c>
    </row>
    <row r="43" spans="2:32" ht="57.75" customHeight="1">
      <c r="B43" s="94">
        <v>37</v>
      </c>
      <c r="C43" s="2"/>
      <c r="D43" s="97"/>
      <c r="E43" s="97"/>
      <c r="F43" s="97"/>
      <c r="G43" s="97"/>
      <c r="H43" s="1"/>
      <c r="I43" s="1"/>
      <c r="J43" s="1"/>
      <c r="K43" s="230"/>
      <c r="L43" s="230"/>
      <c r="M43" s="230"/>
      <c r="N43" s="91"/>
      <c r="O43" s="251" t="str">
        <f t="shared" si="0"/>
        <v/>
      </c>
      <c r="P43" s="246"/>
      <c r="Q43" s="246" t="b">
        <f t="shared" si="1"/>
        <v>0</v>
      </c>
      <c r="R43" s="246" t="b">
        <f t="shared" si="2"/>
        <v>0</v>
      </c>
      <c r="AF43" t="s">
        <v>125</v>
      </c>
    </row>
    <row r="44" spans="2:32" ht="57.75" customHeight="1">
      <c r="B44" s="94">
        <v>38</v>
      </c>
      <c r="C44" s="2"/>
      <c r="D44" s="97"/>
      <c r="E44" s="97"/>
      <c r="F44" s="97"/>
      <c r="G44" s="97"/>
      <c r="H44" s="1"/>
      <c r="I44" s="1"/>
      <c r="J44" s="1"/>
      <c r="K44" s="230"/>
      <c r="L44" s="230"/>
      <c r="M44" s="230"/>
      <c r="N44" s="91"/>
      <c r="O44" s="251" t="str">
        <f t="shared" si="0"/>
        <v/>
      </c>
      <c r="P44" s="246"/>
      <c r="Q44" s="246" t="b">
        <f t="shared" si="1"/>
        <v>0</v>
      </c>
      <c r="R44" s="246" t="b">
        <f t="shared" si="2"/>
        <v>0</v>
      </c>
      <c r="AF44" t="s">
        <v>126</v>
      </c>
    </row>
    <row r="45" spans="2:32" ht="57.75" customHeight="1">
      <c r="B45" s="94">
        <v>39</v>
      </c>
      <c r="C45" s="2"/>
      <c r="D45" s="97"/>
      <c r="E45" s="97"/>
      <c r="F45" s="97"/>
      <c r="G45" s="97"/>
      <c r="H45" s="1"/>
      <c r="I45" s="1"/>
      <c r="J45" s="1"/>
      <c r="K45" s="230"/>
      <c r="L45" s="230"/>
      <c r="M45" s="230"/>
      <c r="N45" s="91"/>
      <c r="O45" s="251" t="str">
        <f t="shared" si="0"/>
        <v/>
      </c>
      <c r="P45" s="246"/>
      <c r="Q45" s="246" t="b">
        <f t="shared" si="1"/>
        <v>0</v>
      </c>
      <c r="R45" s="246" t="b">
        <f t="shared" si="2"/>
        <v>0</v>
      </c>
      <c r="AF45" t="s">
        <v>127</v>
      </c>
    </row>
    <row r="46" spans="2:32" ht="57.75" customHeight="1">
      <c r="B46" s="94">
        <v>40</v>
      </c>
      <c r="C46" s="2"/>
      <c r="D46" s="97"/>
      <c r="E46" s="97"/>
      <c r="F46" s="97"/>
      <c r="G46" s="97"/>
      <c r="H46" s="1"/>
      <c r="I46" s="1"/>
      <c r="J46" s="1"/>
      <c r="K46" s="230"/>
      <c r="L46" s="230"/>
      <c r="M46" s="230"/>
      <c r="N46" s="91"/>
      <c r="O46" s="251" t="str">
        <f t="shared" si="0"/>
        <v/>
      </c>
      <c r="P46" s="246"/>
      <c r="Q46" s="246" t="b">
        <f t="shared" si="1"/>
        <v>0</v>
      </c>
      <c r="R46" s="246" t="b">
        <f t="shared" si="2"/>
        <v>0</v>
      </c>
      <c r="AF46" t="s">
        <v>128</v>
      </c>
    </row>
    <row r="47" spans="2:32" ht="57.75" customHeight="1">
      <c r="B47" s="94">
        <v>41</v>
      </c>
      <c r="C47" s="2"/>
      <c r="D47" s="97"/>
      <c r="E47" s="97"/>
      <c r="F47" s="97"/>
      <c r="G47" s="97"/>
      <c r="H47" s="1"/>
      <c r="I47" s="1"/>
      <c r="J47" s="1"/>
      <c r="K47" s="230"/>
      <c r="L47" s="230"/>
      <c r="M47" s="230"/>
      <c r="N47" s="91"/>
      <c r="O47" s="251" t="str">
        <f t="shared" si="0"/>
        <v/>
      </c>
      <c r="P47" s="246"/>
      <c r="Q47" s="246" t="b">
        <f t="shared" si="1"/>
        <v>0</v>
      </c>
      <c r="R47" s="246" t="b">
        <f t="shared" si="2"/>
        <v>0</v>
      </c>
      <c r="AF47" t="s">
        <v>129</v>
      </c>
    </row>
    <row r="48" spans="2:32" ht="57.75" customHeight="1">
      <c r="B48" s="94">
        <v>42</v>
      </c>
      <c r="C48" s="2"/>
      <c r="D48" s="97"/>
      <c r="E48" s="97"/>
      <c r="F48" s="97"/>
      <c r="G48" s="97"/>
      <c r="H48" s="1"/>
      <c r="I48" s="1"/>
      <c r="J48" s="1"/>
      <c r="K48" s="230"/>
      <c r="L48" s="230"/>
      <c r="M48" s="230"/>
      <c r="N48" s="91"/>
      <c r="O48" s="251" t="str">
        <f t="shared" si="0"/>
        <v/>
      </c>
      <c r="P48" s="246"/>
      <c r="Q48" s="246" t="b">
        <f t="shared" si="1"/>
        <v>0</v>
      </c>
      <c r="R48" s="246" t="b">
        <f t="shared" si="2"/>
        <v>0</v>
      </c>
      <c r="AF48" t="s">
        <v>130</v>
      </c>
    </row>
    <row r="49" spans="2:32" ht="57.75" customHeight="1">
      <c r="B49" s="94">
        <v>43</v>
      </c>
      <c r="C49" s="2"/>
      <c r="D49" s="97"/>
      <c r="E49" s="97"/>
      <c r="F49" s="97"/>
      <c r="G49" s="97"/>
      <c r="H49" s="1"/>
      <c r="I49" s="1"/>
      <c r="J49" s="1"/>
      <c r="K49" s="230"/>
      <c r="L49" s="230"/>
      <c r="M49" s="230"/>
      <c r="N49" s="91"/>
      <c r="O49" s="251" t="str">
        <f t="shared" si="0"/>
        <v/>
      </c>
      <c r="P49" s="246"/>
      <c r="Q49" s="246" t="b">
        <f t="shared" si="1"/>
        <v>0</v>
      </c>
      <c r="R49" s="246" t="b">
        <f t="shared" si="2"/>
        <v>0</v>
      </c>
      <c r="AF49" t="s">
        <v>131</v>
      </c>
    </row>
    <row r="50" spans="2:32" ht="57.75" customHeight="1">
      <c r="B50" s="94">
        <v>44</v>
      </c>
      <c r="C50" s="2"/>
      <c r="D50" s="97"/>
      <c r="E50" s="97"/>
      <c r="F50" s="97"/>
      <c r="G50" s="97"/>
      <c r="H50" s="1"/>
      <c r="I50" s="1"/>
      <c r="J50" s="1"/>
      <c r="K50" s="230"/>
      <c r="L50" s="230"/>
      <c r="M50" s="230"/>
      <c r="N50" s="91"/>
      <c r="O50" s="251" t="str">
        <f t="shared" si="0"/>
        <v/>
      </c>
      <c r="P50" s="246"/>
      <c r="Q50" s="246" t="b">
        <f t="shared" si="1"/>
        <v>0</v>
      </c>
      <c r="R50" s="246" t="b">
        <f t="shared" si="2"/>
        <v>0</v>
      </c>
      <c r="AF50" t="s">
        <v>132</v>
      </c>
    </row>
    <row r="51" spans="2:32" ht="57.75" customHeight="1">
      <c r="B51" s="94">
        <v>45</v>
      </c>
      <c r="C51" s="2"/>
      <c r="D51" s="97"/>
      <c r="E51" s="97"/>
      <c r="F51" s="97"/>
      <c r="G51" s="97"/>
      <c r="H51" s="1"/>
      <c r="I51" s="1"/>
      <c r="J51" s="1"/>
      <c r="K51" s="230"/>
      <c r="L51" s="230"/>
      <c r="M51" s="230"/>
      <c r="N51" s="91"/>
      <c r="O51" s="251" t="str">
        <f t="shared" si="0"/>
        <v/>
      </c>
      <c r="P51" s="246"/>
      <c r="Q51" s="246" t="b">
        <f t="shared" si="1"/>
        <v>0</v>
      </c>
      <c r="R51" s="246" t="b">
        <f t="shared" si="2"/>
        <v>0</v>
      </c>
      <c r="AF51" t="s">
        <v>133</v>
      </c>
    </row>
    <row r="52" spans="2:32" ht="57.75" customHeight="1">
      <c r="B52" s="94">
        <v>46</v>
      </c>
      <c r="C52" s="2"/>
      <c r="D52" s="97"/>
      <c r="E52" s="97"/>
      <c r="F52" s="97"/>
      <c r="G52" s="97"/>
      <c r="H52" s="1"/>
      <c r="I52" s="1"/>
      <c r="J52" s="1"/>
      <c r="K52" s="230"/>
      <c r="L52" s="230"/>
      <c r="M52" s="230"/>
      <c r="N52" s="91"/>
      <c r="O52" s="251" t="str">
        <f t="shared" si="0"/>
        <v/>
      </c>
      <c r="P52" s="246"/>
      <c r="Q52" s="246" t="b">
        <f t="shared" si="1"/>
        <v>0</v>
      </c>
      <c r="R52" s="246" t="b">
        <f t="shared" si="2"/>
        <v>0</v>
      </c>
      <c r="AF52" t="s">
        <v>134</v>
      </c>
    </row>
    <row r="53" spans="2:32" ht="57.75" customHeight="1">
      <c r="B53" s="94">
        <v>47</v>
      </c>
      <c r="C53" s="2"/>
      <c r="D53" s="97"/>
      <c r="E53" s="97"/>
      <c r="F53" s="97"/>
      <c r="G53" s="97"/>
      <c r="H53" s="1"/>
      <c r="I53" s="1"/>
      <c r="J53" s="1"/>
      <c r="K53" s="230"/>
      <c r="L53" s="230"/>
      <c r="M53" s="230"/>
      <c r="N53" s="91"/>
      <c r="O53" s="251" t="str">
        <f t="shared" si="0"/>
        <v/>
      </c>
      <c r="P53" s="246"/>
      <c r="Q53" s="246" t="b">
        <f t="shared" si="1"/>
        <v>0</v>
      </c>
      <c r="R53" s="246" t="b">
        <f t="shared" si="2"/>
        <v>0</v>
      </c>
      <c r="AF53" t="s">
        <v>135</v>
      </c>
    </row>
    <row r="54" spans="2:32" ht="57.75" customHeight="1">
      <c r="B54" s="94">
        <v>48</v>
      </c>
      <c r="C54" s="2"/>
      <c r="D54" s="97"/>
      <c r="E54" s="97"/>
      <c r="F54" s="97"/>
      <c r="G54" s="97"/>
      <c r="H54" s="1"/>
      <c r="I54" s="1"/>
      <c r="J54" s="1"/>
      <c r="K54" s="230"/>
      <c r="L54" s="230"/>
      <c r="M54" s="230"/>
      <c r="N54" s="91"/>
      <c r="O54" s="251" t="str">
        <f t="shared" si="0"/>
        <v/>
      </c>
      <c r="P54" s="246"/>
      <c r="Q54" s="246" t="b">
        <f t="shared" si="1"/>
        <v>0</v>
      </c>
      <c r="R54" s="246" t="b">
        <f t="shared" si="2"/>
        <v>0</v>
      </c>
      <c r="AF54" t="s">
        <v>136</v>
      </c>
    </row>
    <row r="55" spans="2:32" ht="57.75" customHeight="1">
      <c r="B55" s="94">
        <v>49</v>
      </c>
      <c r="C55" s="2"/>
      <c r="D55" s="97"/>
      <c r="E55" s="97"/>
      <c r="F55" s="97"/>
      <c r="G55" s="97"/>
      <c r="H55" s="1"/>
      <c r="I55" s="1"/>
      <c r="J55" s="1"/>
      <c r="K55" s="230"/>
      <c r="L55" s="230"/>
      <c r="M55" s="230"/>
      <c r="N55" s="91"/>
      <c r="O55" s="251" t="str">
        <f t="shared" si="0"/>
        <v/>
      </c>
      <c r="P55" s="246"/>
      <c r="Q55" s="246" t="b">
        <f t="shared" si="1"/>
        <v>0</v>
      </c>
      <c r="R55" s="246" t="b">
        <f t="shared" si="2"/>
        <v>0</v>
      </c>
      <c r="AF55" t="s">
        <v>137</v>
      </c>
    </row>
    <row r="56" spans="2:32" ht="57.75" customHeight="1">
      <c r="B56" s="94">
        <v>50</v>
      </c>
      <c r="C56" s="2"/>
      <c r="D56" s="97"/>
      <c r="E56" s="97"/>
      <c r="F56" s="97"/>
      <c r="G56" s="97"/>
      <c r="H56" s="1"/>
      <c r="I56" s="1"/>
      <c r="J56" s="1"/>
      <c r="K56" s="230"/>
      <c r="L56" s="230"/>
      <c r="M56" s="230"/>
      <c r="N56" s="91"/>
      <c r="O56" s="251" t="str">
        <f t="shared" si="0"/>
        <v/>
      </c>
      <c r="P56" s="246"/>
      <c r="Q56" s="246" t="b">
        <f t="shared" si="1"/>
        <v>0</v>
      </c>
      <c r="R56" s="246" t="b">
        <f t="shared" si="2"/>
        <v>0</v>
      </c>
      <c r="AF56" t="s">
        <v>138</v>
      </c>
    </row>
    <row r="57" spans="2:32" ht="57.75" customHeight="1">
      <c r="B57" s="94">
        <v>51</v>
      </c>
      <c r="C57" s="2"/>
      <c r="D57" s="97"/>
      <c r="E57" s="97"/>
      <c r="F57" s="97"/>
      <c r="G57" s="97"/>
      <c r="H57" s="1"/>
      <c r="I57" s="1"/>
      <c r="J57" s="1"/>
      <c r="K57" s="230"/>
      <c r="L57" s="230"/>
      <c r="M57" s="230"/>
      <c r="N57" s="91"/>
      <c r="O57" s="251" t="str">
        <f t="shared" si="0"/>
        <v/>
      </c>
      <c r="P57" s="246"/>
      <c r="Q57" s="246" t="b">
        <f t="shared" si="1"/>
        <v>0</v>
      </c>
      <c r="R57" s="246" t="b">
        <f t="shared" si="2"/>
        <v>0</v>
      </c>
      <c r="AF57" t="s">
        <v>139</v>
      </c>
    </row>
    <row r="58" spans="2:32" ht="57.75" customHeight="1">
      <c r="B58" s="94">
        <v>52</v>
      </c>
      <c r="C58" s="2"/>
      <c r="D58" s="97"/>
      <c r="E58" s="97"/>
      <c r="F58" s="97"/>
      <c r="G58" s="97"/>
      <c r="H58" s="1"/>
      <c r="I58" s="1"/>
      <c r="J58" s="1"/>
      <c r="K58" s="230"/>
      <c r="L58" s="230"/>
      <c r="M58" s="230"/>
      <c r="N58" s="91"/>
      <c r="O58" s="251" t="str">
        <f t="shared" si="0"/>
        <v/>
      </c>
      <c r="P58" s="246"/>
      <c r="Q58" s="246" t="b">
        <f t="shared" si="1"/>
        <v>0</v>
      </c>
      <c r="R58" s="246" t="b">
        <f t="shared" si="2"/>
        <v>0</v>
      </c>
      <c r="AF58" t="s">
        <v>140</v>
      </c>
    </row>
    <row r="59" spans="2:32" ht="57.75" customHeight="1">
      <c r="B59" s="94">
        <v>53</v>
      </c>
      <c r="C59" s="2"/>
      <c r="D59" s="97"/>
      <c r="E59" s="97"/>
      <c r="F59" s="97"/>
      <c r="G59" s="97"/>
      <c r="H59" s="1"/>
      <c r="I59" s="1"/>
      <c r="J59" s="1"/>
      <c r="K59" s="230"/>
      <c r="L59" s="230"/>
      <c r="M59" s="230"/>
      <c r="N59" s="91"/>
      <c r="O59" s="251" t="str">
        <f t="shared" si="0"/>
        <v/>
      </c>
      <c r="P59" s="246"/>
      <c r="Q59" s="246" t="b">
        <f t="shared" si="1"/>
        <v>0</v>
      </c>
      <c r="R59" s="246" t="b">
        <f t="shared" si="2"/>
        <v>0</v>
      </c>
      <c r="AF59" t="s">
        <v>141</v>
      </c>
    </row>
    <row r="60" spans="2:32" ht="57.75" customHeight="1">
      <c r="B60" s="94">
        <v>54</v>
      </c>
      <c r="C60" s="2"/>
      <c r="D60" s="97"/>
      <c r="E60" s="97"/>
      <c r="F60" s="97"/>
      <c r="G60" s="97"/>
      <c r="H60" s="1"/>
      <c r="I60" s="1"/>
      <c r="J60" s="1"/>
      <c r="K60" s="230"/>
      <c r="L60" s="230"/>
      <c r="M60" s="230"/>
      <c r="N60" s="91"/>
      <c r="O60" s="251" t="str">
        <f t="shared" si="0"/>
        <v/>
      </c>
      <c r="P60" s="246"/>
      <c r="Q60" s="246" t="b">
        <f t="shared" si="1"/>
        <v>0</v>
      </c>
      <c r="R60" s="246" t="b">
        <f t="shared" si="2"/>
        <v>0</v>
      </c>
      <c r="AF60" t="s">
        <v>142</v>
      </c>
    </row>
    <row r="61" spans="2:32" ht="57.75" customHeight="1">
      <c r="B61" s="94">
        <v>55</v>
      </c>
      <c r="C61" s="2"/>
      <c r="D61" s="97"/>
      <c r="E61" s="97"/>
      <c r="F61" s="97"/>
      <c r="G61" s="97"/>
      <c r="H61" s="1"/>
      <c r="I61" s="1"/>
      <c r="J61" s="1"/>
      <c r="K61" s="230"/>
      <c r="L61" s="230"/>
      <c r="M61" s="230"/>
      <c r="N61" s="91"/>
      <c r="O61" s="251" t="str">
        <f t="shared" si="0"/>
        <v/>
      </c>
      <c r="P61" s="246"/>
      <c r="Q61" s="246" t="b">
        <f t="shared" si="1"/>
        <v>0</v>
      </c>
      <c r="R61" s="246" t="b">
        <f t="shared" si="2"/>
        <v>0</v>
      </c>
      <c r="AF61" t="s">
        <v>143</v>
      </c>
    </row>
    <row r="62" spans="2:32" ht="57.75" customHeight="1">
      <c r="B62" s="94">
        <v>56</v>
      </c>
      <c r="C62" s="2"/>
      <c r="D62" s="97"/>
      <c r="E62" s="97"/>
      <c r="F62" s="97"/>
      <c r="G62" s="97"/>
      <c r="H62" s="1"/>
      <c r="I62" s="1"/>
      <c r="J62" s="1"/>
      <c r="K62" s="230"/>
      <c r="L62" s="230"/>
      <c r="M62" s="230"/>
      <c r="N62" s="91"/>
      <c r="O62" s="251" t="str">
        <f t="shared" si="0"/>
        <v/>
      </c>
      <c r="P62" s="246"/>
      <c r="Q62" s="246" t="b">
        <f t="shared" si="1"/>
        <v>0</v>
      </c>
      <c r="R62" s="246" t="b">
        <f t="shared" si="2"/>
        <v>0</v>
      </c>
      <c r="AF62" t="s">
        <v>144</v>
      </c>
    </row>
    <row r="63" spans="2:32" ht="57.75" customHeight="1">
      <c r="B63" s="94">
        <v>57</v>
      </c>
      <c r="C63" s="2"/>
      <c r="D63" s="97"/>
      <c r="E63" s="97"/>
      <c r="F63" s="97"/>
      <c r="G63" s="97"/>
      <c r="H63" s="1"/>
      <c r="I63" s="1"/>
      <c r="J63" s="1"/>
      <c r="K63" s="230"/>
      <c r="L63" s="230"/>
      <c r="M63" s="230"/>
      <c r="N63" s="91"/>
      <c r="O63" s="251" t="str">
        <f t="shared" si="0"/>
        <v/>
      </c>
      <c r="P63" s="246"/>
      <c r="Q63" s="246" t="b">
        <f t="shared" si="1"/>
        <v>0</v>
      </c>
      <c r="R63" s="246" t="b">
        <f t="shared" si="2"/>
        <v>0</v>
      </c>
      <c r="AF63" t="s">
        <v>145</v>
      </c>
    </row>
    <row r="64" spans="2:32" ht="57.75" customHeight="1">
      <c r="B64" s="94">
        <v>58</v>
      </c>
      <c r="C64" s="2"/>
      <c r="D64" s="97"/>
      <c r="E64" s="97"/>
      <c r="F64" s="97"/>
      <c r="G64" s="97"/>
      <c r="H64" s="1"/>
      <c r="I64" s="1"/>
      <c r="J64" s="1"/>
      <c r="K64" s="230"/>
      <c r="L64" s="230"/>
      <c r="M64" s="230"/>
      <c r="N64" s="91"/>
      <c r="O64" s="251" t="str">
        <f t="shared" si="0"/>
        <v/>
      </c>
      <c r="P64" s="246"/>
      <c r="Q64" s="246" t="b">
        <f t="shared" si="1"/>
        <v>0</v>
      </c>
      <c r="R64" s="246" t="b">
        <f t="shared" si="2"/>
        <v>0</v>
      </c>
      <c r="AF64" t="s">
        <v>146</v>
      </c>
    </row>
    <row r="65" spans="2:32" ht="57.75" customHeight="1">
      <c r="B65" s="94">
        <v>59</v>
      </c>
      <c r="C65" s="2"/>
      <c r="D65" s="97"/>
      <c r="E65" s="97"/>
      <c r="F65" s="97"/>
      <c r="G65" s="97"/>
      <c r="H65" s="1"/>
      <c r="I65" s="1"/>
      <c r="J65" s="1"/>
      <c r="K65" s="230"/>
      <c r="L65" s="230"/>
      <c r="M65" s="230"/>
      <c r="N65" s="91"/>
      <c r="O65" s="251" t="str">
        <f t="shared" si="0"/>
        <v/>
      </c>
      <c r="P65" s="246"/>
      <c r="Q65" s="246" t="b">
        <f t="shared" si="1"/>
        <v>0</v>
      </c>
      <c r="R65" s="246" t="b">
        <f t="shared" si="2"/>
        <v>0</v>
      </c>
      <c r="AF65" t="s">
        <v>147</v>
      </c>
    </row>
    <row r="66" spans="2:32" ht="57.75" customHeight="1">
      <c r="B66" s="94">
        <v>60</v>
      </c>
      <c r="C66" s="2"/>
      <c r="D66" s="97"/>
      <c r="E66" s="97"/>
      <c r="F66" s="97"/>
      <c r="G66" s="97"/>
      <c r="H66" s="1"/>
      <c r="I66" s="1"/>
      <c r="J66" s="1"/>
      <c r="K66" s="230"/>
      <c r="L66" s="230"/>
      <c r="M66" s="230"/>
      <c r="N66" s="91"/>
      <c r="O66" s="251" t="str">
        <f t="shared" si="0"/>
        <v/>
      </c>
      <c r="P66" s="246"/>
      <c r="Q66" s="246" t="b">
        <f t="shared" si="1"/>
        <v>0</v>
      </c>
      <c r="R66" s="246" t="b">
        <f t="shared" si="2"/>
        <v>0</v>
      </c>
      <c r="AF66" t="s">
        <v>148</v>
      </c>
    </row>
    <row r="67" spans="2:32" ht="57.75" customHeight="1">
      <c r="B67" s="94">
        <v>61</v>
      </c>
      <c r="C67" s="2"/>
      <c r="D67" s="97"/>
      <c r="E67" s="97"/>
      <c r="F67" s="97"/>
      <c r="G67" s="97"/>
      <c r="H67" s="1"/>
      <c r="I67" s="1"/>
      <c r="J67" s="1"/>
      <c r="K67" s="230"/>
      <c r="L67" s="230"/>
      <c r="M67" s="230"/>
      <c r="N67" s="91"/>
      <c r="O67" s="251" t="str">
        <f t="shared" si="0"/>
        <v/>
      </c>
      <c r="P67" s="246"/>
      <c r="Q67" s="246" t="b">
        <f t="shared" si="1"/>
        <v>0</v>
      </c>
      <c r="R67" s="246" t="b">
        <f t="shared" si="2"/>
        <v>0</v>
      </c>
      <c r="AF67" t="s">
        <v>149</v>
      </c>
    </row>
    <row r="68" spans="2:32" ht="57.75" customHeight="1">
      <c r="B68" s="94">
        <v>62</v>
      </c>
      <c r="C68" s="2"/>
      <c r="D68" s="97"/>
      <c r="E68" s="97"/>
      <c r="F68" s="97"/>
      <c r="G68" s="97"/>
      <c r="H68" s="1"/>
      <c r="I68" s="1"/>
      <c r="J68" s="1"/>
      <c r="K68" s="230"/>
      <c r="L68" s="230"/>
      <c r="M68" s="230"/>
      <c r="N68" s="91"/>
      <c r="O68" s="251" t="str">
        <f t="shared" si="0"/>
        <v/>
      </c>
      <c r="P68" s="246"/>
      <c r="Q68" s="246" t="b">
        <f t="shared" si="1"/>
        <v>0</v>
      </c>
      <c r="R68" s="246" t="b">
        <f t="shared" si="2"/>
        <v>0</v>
      </c>
      <c r="AF68" t="s">
        <v>150</v>
      </c>
    </row>
    <row r="69" spans="2:32" ht="57.75" customHeight="1">
      <c r="B69" s="94">
        <v>63</v>
      </c>
      <c r="C69" s="2"/>
      <c r="D69" s="97"/>
      <c r="E69" s="97"/>
      <c r="F69" s="97"/>
      <c r="G69" s="97"/>
      <c r="H69" s="1"/>
      <c r="I69" s="1"/>
      <c r="J69" s="1"/>
      <c r="K69" s="230"/>
      <c r="L69" s="230"/>
      <c r="M69" s="230"/>
      <c r="N69" s="91"/>
      <c r="O69" s="251" t="str">
        <f t="shared" si="0"/>
        <v/>
      </c>
      <c r="P69" s="246"/>
      <c r="Q69" s="246" t="b">
        <f t="shared" si="1"/>
        <v>0</v>
      </c>
      <c r="R69" s="246" t="b">
        <f t="shared" si="2"/>
        <v>0</v>
      </c>
      <c r="AF69" t="s">
        <v>151</v>
      </c>
    </row>
    <row r="70" spans="2:32" ht="57.75" customHeight="1">
      <c r="B70" s="94">
        <v>64</v>
      </c>
      <c r="C70" s="2"/>
      <c r="D70" s="97"/>
      <c r="E70" s="97"/>
      <c r="F70" s="97"/>
      <c r="G70" s="97"/>
      <c r="H70" s="1"/>
      <c r="I70" s="1"/>
      <c r="J70" s="1"/>
      <c r="K70" s="230"/>
      <c r="L70" s="230"/>
      <c r="M70" s="230"/>
      <c r="N70" s="91"/>
      <c r="O70" s="251" t="str">
        <f t="shared" si="0"/>
        <v/>
      </c>
      <c r="P70" s="246"/>
      <c r="Q70" s="246" t="b">
        <f t="shared" si="1"/>
        <v>0</v>
      </c>
      <c r="R70" s="246" t="b">
        <f t="shared" si="2"/>
        <v>0</v>
      </c>
      <c r="AF70" t="s">
        <v>152</v>
      </c>
    </row>
    <row r="71" spans="2:32" ht="57.75" customHeight="1">
      <c r="B71" s="94">
        <v>65</v>
      </c>
      <c r="C71" s="2"/>
      <c r="D71" s="97"/>
      <c r="E71" s="97"/>
      <c r="F71" s="97"/>
      <c r="G71" s="97"/>
      <c r="H71" s="1"/>
      <c r="I71" s="1"/>
      <c r="J71" s="1"/>
      <c r="K71" s="230"/>
      <c r="L71" s="230"/>
      <c r="M71" s="230"/>
      <c r="N71" s="91"/>
      <c r="O71" s="251" t="str">
        <f t="shared" ref="O71:O134" si="3">IF(AND(Q71,R71),"Partner Involvement and Contribution Details exceed character limits",IF(Q71,"Partner Involvement exceeds character limit",IF(R71,"Contribution Details exceed character limit","")))</f>
        <v/>
      </c>
      <c r="P71" s="246"/>
      <c r="Q71" s="246" t="b">
        <f t="shared" ref="Q71:Q134" si="4">LEN(K71)&gt;3000</f>
        <v>0</v>
      </c>
      <c r="R71" s="246" t="b">
        <f t="shared" ref="R71:R134" si="5">OR(LEN(L71)&gt;2000,LEN(M71)&gt;2000,LEN(N71)&gt;2000)</f>
        <v>0</v>
      </c>
      <c r="AF71" t="s">
        <v>153</v>
      </c>
    </row>
    <row r="72" spans="2:32" ht="57.75" customHeight="1">
      <c r="B72" s="94">
        <v>66</v>
      </c>
      <c r="C72" s="2"/>
      <c r="D72" s="97"/>
      <c r="E72" s="97"/>
      <c r="F72" s="97"/>
      <c r="G72" s="97"/>
      <c r="H72" s="1"/>
      <c r="I72" s="1"/>
      <c r="J72" s="1"/>
      <c r="K72" s="230"/>
      <c r="L72" s="230"/>
      <c r="M72" s="230"/>
      <c r="N72" s="91"/>
      <c r="O72" s="251" t="str">
        <f t="shared" si="3"/>
        <v/>
      </c>
      <c r="P72" s="246"/>
      <c r="Q72" s="246" t="b">
        <f t="shared" si="4"/>
        <v>0</v>
      </c>
      <c r="R72" s="246" t="b">
        <f t="shared" si="5"/>
        <v>0</v>
      </c>
      <c r="AF72" t="s">
        <v>154</v>
      </c>
    </row>
    <row r="73" spans="2:32" ht="57.75" customHeight="1">
      <c r="B73" s="94">
        <v>67</v>
      </c>
      <c r="C73" s="2"/>
      <c r="D73" s="97"/>
      <c r="E73" s="97"/>
      <c r="F73" s="97"/>
      <c r="G73" s="97"/>
      <c r="H73" s="1"/>
      <c r="I73" s="1"/>
      <c r="J73" s="1"/>
      <c r="K73" s="230"/>
      <c r="L73" s="230"/>
      <c r="M73" s="230"/>
      <c r="N73" s="91"/>
      <c r="O73" s="251" t="str">
        <f t="shared" si="3"/>
        <v/>
      </c>
      <c r="P73" s="246"/>
      <c r="Q73" s="246" t="b">
        <f t="shared" si="4"/>
        <v>0</v>
      </c>
      <c r="R73" s="246" t="b">
        <f t="shared" si="5"/>
        <v>0</v>
      </c>
      <c r="AF73" t="s">
        <v>155</v>
      </c>
    </row>
    <row r="74" spans="2:32" ht="57.75" customHeight="1">
      <c r="B74" s="94">
        <v>68</v>
      </c>
      <c r="C74" s="2"/>
      <c r="D74" s="97"/>
      <c r="E74" s="97"/>
      <c r="F74" s="97"/>
      <c r="G74" s="97"/>
      <c r="H74" s="1"/>
      <c r="I74" s="1"/>
      <c r="J74" s="1"/>
      <c r="K74" s="230"/>
      <c r="L74" s="230"/>
      <c r="M74" s="230"/>
      <c r="N74" s="91"/>
      <c r="O74" s="251" t="str">
        <f t="shared" si="3"/>
        <v/>
      </c>
      <c r="P74" s="246"/>
      <c r="Q74" s="246" t="b">
        <f t="shared" si="4"/>
        <v>0</v>
      </c>
      <c r="R74" s="246" t="b">
        <f t="shared" si="5"/>
        <v>0</v>
      </c>
      <c r="AF74" t="s">
        <v>156</v>
      </c>
    </row>
    <row r="75" spans="2:32" ht="57.75" customHeight="1">
      <c r="B75" s="94">
        <v>69</v>
      </c>
      <c r="C75" s="2"/>
      <c r="D75" s="97"/>
      <c r="E75" s="97"/>
      <c r="F75" s="97"/>
      <c r="G75" s="97"/>
      <c r="H75" s="1"/>
      <c r="I75" s="1"/>
      <c r="J75" s="1"/>
      <c r="K75" s="230"/>
      <c r="L75" s="230"/>
      <c r="M75" s="230"/>
      <c r="N75" s="91"/>
      <c r="O75" s="251" t="str">
        <f t="shared" si="3"/>
        <v/>
      </c>
      <c r="P75" s="246"/>
      <c r="Q75" s="246" t="b">
        <f t="shared" si="4"/>
        <v>0</v>
      </c>
      <c r="R75" s="246" t="b">
        <f t="shared" si="5"/>
        <v>0</v>
      </c>
      <c r="AF75" t="s">
        <v>157</v>
      </c>
    </row>
    <row r="76" spans="2:32" ht="57.75" customHeight="1">
      <c r="B76" s="94">
        <v>70</v>
      </c>
      <c r="C76" s="2"/>
      <c r="D76" s="97"/>
      <c r="E76" s="97"/>
      <c r="F76" s="97"/>
      <c r="G76" s="97"/>
      <c r="H76" s="1"/>
      <c r="I76" s="1"/>
      <c r="J76" s="1"/>
      <c r="K76" s="230"/>
      <c r="L76" s="230"/>
      <c r="M76" s="230"/>
      <c r="N76" s="91"/>
      <c r="O76" s="251" t="str">
        <f t="shared" si="3"/>
        <v/>
      </c>
      <c r="P76" s="246"/>
      <c r="Q76" s="246" t="b">
        <f t="shared" si="4"/>
        <v>0</v>
      </c>
      <c r="R76" s="246" t="b">
        <f t="shared" si="5"/>
        <v>0</v>
      </c>
      <c r="AF76" t="s">
        <v>158</v>
      </c>
    </row>
    <row r="77" spans="2:32" ht="57.75" customHeight="1">
      <c r="B77" s="94">
        <v>71</v>
      </c>
      <c r="C77" s="2"/>
      <c r="D77" s="97"/>
      <c r="E77" s="97"/>
      <c r="F77" s="97"/>
      <c r="G77" s="97"/>
      <c r="H77" s="1"/>
      <c r="I77" s="1"/>
      <c r="J77" s="1"/>
      <c r="K77" s="230"/>
      <c r="L77" s="230"/>
      <c r="M77" s="230"/>
      <c r="N77" s="91"/>
      <c r="O77" s="251" t="str">
        <f t="shared" si="3"/>
        <v/>
      </c>
      <c r="P77" s="246"/>
      <c r="Q77" s="246" t="b">
        <f t="shared" si="4"/>
        <v>0</v>
      </c>
      <c r="R77" s="246" t="b">
        <f t="shared" si="5"/>
        <v>0</v>
      </c>
      <c r="AF77" t="s">
        <v>159</v>
      </c>
    </row>
    <row r="78" spans="2:32" ht="57.75" customHeight="1">
      <c r="B78" s="94">
        <v>72</v>
      </c>
      <c r="C78" s="2"/>
      <c r="D78" s="97"/>
      <c r="E78" s="97"/>
      <c r="F78" s="97"/>
      <c r="G78" s="97"/>
      <c r="H78" s="1"/>
      <c r="I78" s="1"/>
      <c r="J78" s="1"/>
      <c r="K78" s="230"/>
      <c r="L78" s="230"/>
      <c r="M78" s="230"/>
      <c r="N78" s="91"/>
      <c r="O78" s="251" t="str">
        <f t="shared" si="3"/>
        <v/>
      </c>
      <c r="P78" s="246"/>
      <c r="Q78" s="246" t="b">
        <f t="shared" si="4"/>
        <v>0</v>
      </c>
      <c r="R78" s="246" t="b">
        <f t="shared" si="5"/>
        <v>0</v>
      </c>
      <c r="AF78" t="s">
        <v>160</v>
      </c>
    </row>
    <row r="79" spans="2:32" ht="57.75" customHeight="1">
      <c r="B79" s="94">
        <v>73</v>
      </c>
      <c r="C79" s="2"/>
      <c r="D79" s="97"/>
      <c r="E79" s="97"/>
      <c r="F79" s="97"/>
      <c r="G79" s="97"/>
      <c r="H79" s="1"/>
      <c r="I79" s="1"/>
      <c r="J79" s="1"/>
      <c r="K79" s="230"/>
      <c r="L79" s="230"/>
      <c r="M79" s="230"/>
      <c r="N79" s="91"/>
      <c r="O79" s="251" t="str">
        <f t="shared" si="3"/>
        <v/>
      </c>
      <c r="P79" s="246"/>
      <c r="Q79" s="246" t="b">
        <f t="shared" si="4"/>
        <v>0</v>
      </c>
      <c r="R79" s="246" t="b">
        <f t="shared" si="5"/>
        <v>0</v>
      </c>
      <c r="AF79" t="s">
        <v>161</v>
      </c>
    </row>
    <row r="80" spans="2:32" ht="57.75" customHeight="1">
      <c r="B80" s="94">
        <v>74</v>
      </c>
      <c r="C80" s="2"/>
      <c r="D80" s="97"/>
      <c r="E80" s="97"/>
      <c r="F80" s="97"/>
      <c r="G80" s="97"/>
      <c r="H80" s="1"/>
      <c r="I80" s="1"/>
      <c r="J80" s="1"/>
      <c r="K80" s="230"/>
      <c r="L80" s="230"/>
      <c r="M80" s="230"/>
      <c r="N80" s="91"/>
      <c r="O80" s="251" t="str">
        <f t="shared" si="3"/>
        <v/>
      </c>
      <c r="P80" s="246"/>
      <c r="Q80" s="246" t="b">
        <f t="shared" si="4"/>
        <v>0</v>
      </c>
      <c r="R80" s="246" t="b">
        <f t="shared" si="5"/>
        <v>0</v>
      </c>
      <c r="AF80" t="s">
        <v>162</v>
      </c>
    </row>
    <row r="81" spans="2:32" ht="57.75" customHeight="1">
      <c r="B81" s="94">
        <v>75</v>
      </c>
      <c r="C81" s="2"/>
      <c r="D81" s="97"/>
      <c r="E81" s="97"/>
      <c r="F81" s="97"/>
      <c r="G81" s="97"/>
      <c r="H81" s="1"/>
      <c r="I81" s="1"/>
      <c r="J81" s="1"/>
      <c r="K81" s="230"/>
      <c r="L81" s="230"/>
      <c r="M81" s="230"/>
      <c r="N81" s="91"/>
      <c r="O81" s="251" t="str">
        <f t="shared" si="3"/>
        <v/>
      </c>
      <c r="P81" s="246"/>
      <c r="Q81" s="246" t="b">
        <f t="shared" si="4"/>
        <v>0</v>
      </c>
      <c r="R81" s="246" t="b">
        <f t="shared" si="5"/>
        <v>0</v>
      </c>
      <c r="AF81" t="s">
        <v>163</v>
      </c>
    </row>
    <row r="82" spans="2:32" ht="57.75" customHeight="1">
      <c r="B82" s="94">
        <v>76</v>
      </c>
      <c r="C82" s="2"/>
      <c r="D82" s="97"/>
      <c r="E82" s="97"/>
      <c r="F82" s="97"/>
      <c r="G82" s="97"/>
      <c r="H82" s="1"/>
      <c r="I82" s="1"/>
      <c r="J82" s="1"/>
      <c r="K82" s="230"/>
      <c r="L82" s="230"/>
      <c r="M82" s="230"/>
      <c r="N82" s="91"/>
      <c r="O82" s="251" t="str">
        <f t="shared" si="3"/>
        <v/>
      </c>
      <c r="P82" s="246"/>
      <c r="Q82" s="246" t="b">
        <f t="shared" si="4"/>
        <v>0</v>
      </c>
      <c r="R82" s="246" t="b">
        <f t="shared" si="5"/>
        <v>0</v>
      </c>
      <c r="AF82" t="s">
        <v>164</v>
      </c>
    </row>
    <row r="83" spans="2:32" ht="57.75" customHeight="1">
      <c r="B83" s="94">
        <v>77</v>
      </c>
      <c r="C83" s="2"/>
      <c r="D83" s="97"/>
      <c r="E83" s="97"/>
      <c r="F83" s="97"/>
      <c r="G83" s="97"/>
      <c r="H83" s="1"/>
      <c r="I83" s="1"/>
      <c r="J83" s="1"/>
      <c r="K83" s="230"/>
      <c r="L83" s="230"/>
      <c r="M83" s="230"/>
      <c r="N83" s="91"/>
      <c r="O83" s="251" t="str">
        <f t="shared" si="3"/>
        <v/>
      </c>
      <c r="P83" s="246"/>
      <c r="Q83" s="246" t="b">
        <f t="shared" si="4"/>
        <v>0</v>
      </c>
      <c r="R83" s="246" t="b">
        <f t="shared" si="5"/>
        <v>0</v>
      </c>
      <c r="AF83" t="s">
        <v>165</v>
      </c>
    </row>
    <row r="84" spans="2:32" ht="57.75" customHeight="1">
      <c r="B84" s="94">
        <v>78</v>
      </c>
      <c r="C84" s="2"/>
      <c r="D84" s="97"/>
      <c r="E84" s="97"/>
      <c r="F84" s="97"/>
      <c r="G84" s="97"/>
      <c r="H84" s="1"/>
      <c r="I84" s="1"/>
      <c r="J84" s="1"/>
      <c r="K84" s="230"/>
      <c r="L84" s="230"/>
      <c r="M84" s="230"/>
      <c r="N84" s="91"/>
      <c r="O84" s="251" t="str">
        <f t="shared" si="3"/>
        <v/>
      </c>
      <c r="P84" s="246"/>
      <c r="Q84" s="246" t="b">
        <f t="shared" si="4"/>
        <v>0</v>
      </c>
      <c r="R84" s="246" t="b">
        <f t="shared" si="5"/>
        <v>0</v>
      </c>
      <c r="AF84" t="s">
        <v>166</v>
      </c>
    </row>
    <row r="85" spans="2:32" ht="57.75" customHeight="1">
      <c r="B85" s="94">
        <v>79</v>
      </c>
      <c r="C85" s="2"/>
      <c r="D85" s="97"/>
      <c r="E85" s="97"/>
      <c r="F85" s="97"/>
      <c r="G85" s="97"/>
      <c r="H85" s="1"/>
      <c r="I85" s="1"/>
      <c r="J85" s="1"/>
      <c r="K85" s="230"/>
      <c r="L85" s="230"/>
      <c r="M85" s="230"/>
      <c r="N85" s="91"/>
      <c r="O85" s="251" t="str">
        <f t="shared" si="3"/>
        <v/>
      </c>
      <c r="P85" s="246"/>
      <c r="Q85" s="246" t="b">
        <f t="shared" si="4"/>
        <v>0</v>
      </c>
      <c r="R85" s="246" t="b">
        <f t="shared" si="5"/>
        <v>0</v>
      </c>
      <c r="AF85" t="s">
        <v>167</v>
      </c>
    </row>
    <row r="86" spans="2:32" ht="57.75" customHeight="1">
      <c r="B86" s="94">
        <v>80</v>
      </c>
      <c r="C86" s="2"/>
      <c r="D86" s="97"/>
      <c r="E86" s="97"/>
      <c r="F86" s="97"/>
      <c r="G86" s="97"/>
      <c r="H86" s="1"/>
      <c r="I86" s="1"/>
      <c r="J86" s="1"/>
      <c r="K86" s="230"/>
      <c r="L86" s="230"/>
      <c r="M86" s="230"/>
      <c r="N86" s="91"/>
      <c r="O86" s="251" t="str">
        <f t="shared" si="3"/>
        <v/>
      </c>
      <c r="P86" s="246"/>
      <c r="Q86" s="246" t="b">
        <f t="shared" si="4"/>
        <v>0</v>
      </c>
      <c r="R86" s="246" t="b">
        <f t="shared" si="5"/>
        <v>0</v>
      </c>
      <c r="AF86" t="s">
        <v>168</v>
      </c>
    </row>
    <row r="87" spans="2:32" ht="57.75" customHeight="1">
      <c r="B87" s="94">
        <v>81</v>
      </c>
      <c r="C87" s="2"/>
      <c r="D87" s="97"/>
      <c r="E87" s="97"/>
      <c r="F87" s="97"/>
      <c r="G87" s="97"/>
      <c r="H87" s="1"/>
      <c r="I87" s="1"/>
      <c r="J87" s="1"/>
      <c r="K87" s="230"/>
      <c r="L87" s="230"/>
      <c r="M87" s="230"/>
      <c r="N87" s="91"/>
      <c r="O87" s="251" t="str">
        <f t="shared" si="3"/>
        <v/>
      </c>
      <c r="P87" s="246"/>
      <c r="Q87" s="246" t="b">
        <f t="shared" si="4"/>
        <v>0</v>
      </c>
      <c r="R87" s="246" t="b">
        <f t="shared" si="5"/>
        <v>0</v>
      </c>
      <c r="AF87" t="s">
        <v>169</v>
      </c>
    </row>
    <row r="88" spans="2:32" ht="57.75" customHeight="1">
      <c r="B88" s="94">
        <v>82</v>
      </c>
      <c r="C88" s="2"/>
      <c r="D88" s="97"/>
      <c r="E88" s="97"/>
      <c r="F88" s="97"/>
      <c r="G88" s="97"/>
      <c r="H88" s="1"/>
      <c r="I88" s="1"/>
      <c r="J88" s="1"/>
      <c r="K88" s="230"/>
      <c r="L88" s="230"/>
      <c r="M88" s="230"/>
      <c r="N88" s="91"/>
      <c r="O88" s="251" t="str">
        <f t="shared" si="3"/>
        <v/>
      </c>
      <c r="P88" s="246"/>
      <c r="Q88" s="246" t="b">
        <f t="shared" si="4"/>
        <v>0</v>
      </c>
      <c r="R88" s="246" t="b">
        <f t="shared" si="5"/>
        <v>0</v>
      </c>
      <c r="AF88" t="s">
        <v>170</v>
      </c>
    </row>
    <row r="89" spans="2:32" ht="57.75" customHeight="1">
      <c r="B89" s="94">
        <v>83</v>
      </c>
      <c r="C89" s="2"/>
      <c r="D89" s="97"/>
      <c r="E89" s="97"/>
      <c r="F89" s="97"/>
      <c r="G89" s="97"/>
      <c r="H89" s="1"/>
      <c r="I89" s="1"/>
      <c r="J89" s="1"/>
      <c r="K89" s="230"/>
      <c r="L89" s="230"/>
      <c r="M89" s="230"/>
      <c r="N89" s="91"/>
      <c r="O89" s="251" t="str">
        <f t="shared" si="3"/>
        <v/>
      </c>
      <c r="P89" s="246"/>
      <c r="Q89" s="246" t="b">
        <f t="shared" si="4"/>
        <v>0</v>
      </c>
      <c r="R89" s="246" t="b">
        <f t="shared" si="5"/>
        <v>0</v>
      </c>
      <c r="AF89" t="s">
        <v>171</v>
      </c>
    </row>
    <row r="90" spans="2:32" ht="57.75" customHeight="1">
      <c r="B90" s="94">
        <v>84</v>
      </c>
      <c r="C90" s="2"/>
      <c r="D90" s="97"/>
      <c r="E90" s="97"/>
      <c r="F90" s="97"/>
      <c r="G90" s="97"/>
      <c r="H90" s="1"/>
      <c r="I90" s="1"/>
      <c r="J90" s="1"/>
      <c r="K90" s="230"/>
      <c r="L90" s="230"/>
      <c r="M90" s="230"/>
      <c r="N90" s="91"/>
      <c r="O90" s="251" t="str">
        <f t="shared" si="3"/>
        <v/>
      </c>
      <c r="P90" s="246"/>
      <c r="Q90" s="246" t="b">
        <f t="shared" si="4"/>
        <v>0</v>
      </c>
      <c r="R90" s="246" t="b">
        <f t="shared" si="5"/>
        <v>0</v>
      </c>
      <c r="AF90" t="s">
        <v>172</v>
      </c>
    </row>
    <row r="91" spans="2:32" ht="57.75" customHeight="1">
      <c r="B91" s="94">
        <v>85</v>
      </c>
      <c r="C91" s="2"/>
      <c r="D91" s="97"/>
      <c r="E91" s="97"/>
      <c r="F91" s="97"/>
      <c r="G91" s="97"/>
      <c r="H91" s="1"/>
      <c r="I91" s="1"/>
      <c r="J91" s="1"/>
      <c r="K91" s="230"/>
      <c r="L91" s="230"/>
      <c r="M91" s="230"/>
      <c r="N91" s="91"/>
      <c r="O91" s="251" t="str">
        <f t="shared" si="3"/>
        <v/>
      </c>
      <c r="P91" s="246"/>
      <c r="Q91" s="246" t="b">
        <f t="shared" si="4"/>
        <v>0</v>
      </c>
      <c r="R91" s="246" t="b">
        <f t="shared" si="5"/>
        <v>0</v>
      </c>
      <c r="AF91" t="s">
        <v>173</v>
      </c>
    </row>
    <row r="92" spans="2:32" ht="57.75" customHeight="1">
      <c r="B92" s="94">
        <v>86</v>
      </c>
      <c r="C92" s="2"/>
      <c r="D92" s="97"/>
      <c r="E92" s="97"/>
      <c r="F92" s="97"/>
      <c r="G92" s="97"/>
      <c r="H92" s="1"/>
      <c r="I92" s="1"/>
      <c r="J92" s="1"/>
      <c r="K92" s="230"/>
      <c r="L92" s="230"/>
      <c r="M92" s="230"/>
      <c r="N92" s="91"/>
      <c r="O92" s="251" t="str">
        <f t="shared" si="3"/>
        <v/>
      </c>
      <c r="P92" s="246"/>
      <c r="Q92" s="246" t="b">
        <f t="shared" si="4"/>
        <v>0</v>
      </c>
      <c r="R92" s="246" t="b">
        <f t="shared" si="5"/>
        <v>0</v>
      </c>
      <c r="AF92" t="s">
        <v>174</v>
      </c>
    </row>
    <row r="93" spans="2:32" ht="57.75" customHeight="1">
      <c r="B93" s="94">
        <v>87</v>
      </c>
      <c r="C93" s="2"/>
      <c r="D93" s="97"/>
      <c r="E93" s="97"/>
      <c r="F93" s="97"/>
      <c r="G93" s="97"/>
      <c r="H93" s="1"/>
      <c r="I93" s="1"/>
      <c r="J93" s="1"/>
      <c r="K93" s="230"/>
      <c r="L93" s="230"/>
      <c r="M93" s="230"/>
      <c r="N93" s="91"/>
      <c r="O93" s="251" t="str">
        <f t="shared" si="3"/>
        <v/>
      </c>
      <c r="P93" s="246"/>
      <c r="Q93" s="246" t="b">
        <f t="shared" si="4"/>
        <v>0</v>
      </c>
      <c r="R93" s="246" t="b">
        <f t="shared" si="5"/>
        <v>0</v>
      </c>
      <c r="AF93" t="s">
        <v>175</v>
      </c>
    </row>
    <row r="94" spans="2:32" ht="57.75" customHeight="1">
      <c r="B94" s="94">
        <v>88</v>
      </c>
      <c r="C94" s="2"/>
      <c r="D94" s="97"/>
      <c r="E94" s="97"/>
      <c r="F94" s="97"/>
      <c r="G94" s="97"/>
      <c r="H94" s="1"/>
      <c r="I94" s="1"/>
      <c r="J94" s="1"/>
      <c r="K94" s="230"/>
      <c r="L94" s="230"/>
      <c r="M94" s="230"/>
      <c r="N94" s="91"/>
      <c r="O94" s="251" t="str">
        <f t="shared" si="3"/>
        <v/>
      </c>
      <c r="P94" s="246"/>
      <c r="Q94" s="246" t="b">
        <f t="shared" si="4"/>
        <v>0</v>
      </c>
      <c r="R94" s="246" t="b">
        <f t="shared" si="5"/>
        <v>0</v>
      </c>
      <c r="AF94" t="s">
        <v>176</v>
      </c>
    </row>
    <row r="95" spans="2:32" ht="57.75" customHeight="1">
      <c r="B95" s="94">
        <v>89</v>
      </c>
      <c r="C95" s="2"/>
      <c r="D95" s="97"/>
      <c r="E95" s="97"/>
      <c r="F95" s="97"/>
      <c r="G95" s="97"/>
      <c r="H95" s="1"/>
      <c r="I95" s="1"/>
      <c r="J95" s="1"/>
      <c r="K95" s="230"/>
      <c r="L95" s="230"/>
      <c r="M95" s="230"/>
      <c r="N95" s="91"/>
      <c r="O95" s="251" t="str">
        <f t="shared" si="3"/>
        <v/>
      </c>
      <c r="P95" s="246"/>
      <c r="Q95" s="246" t="b">
        <f t="shared" si="4"/>
        <v>0</v>
      </c>
      <c r="R95" s="246" t="b">
        <f t="shared" si="5"/>
        <v>0</v>
      </c>
      <c r="AF95" t="s">
        <v>177</v>
      </c>
    </row>
    <row r="96" spans="2:32" ht="57.75" customHeight="1">
      <c r="B96" s="94">
        <v>90</v>
      </c>
      <c r="C96" s="2"/>
      <c r="D96" s="97"/>
      <c r="E96" s="97"/>
      <c r="F96" s="97"/>
      <c r="G96" s="97"/>
      <c r="H96" s="1"/>
      <c r="I96" s="1"/>
      <c r="J96" s="1"/>
      <c r="K96" s="230"/>
      <c r="L96" s="230"/>
      <c r="M96" s="230"/>
      <c r="N96" s="91"/>
      <c r="O96" s="251" t="str">
        <f t="shared" si="3"/>
        <v/>
      </c>
      <c r="P96" s="246"/>
      <c r="Q96" s="246" t="b">
        <f t="shared" si="4"/>
        <v>0</v>
      </c>
      <c r="R96" s="246" t="b">
        <f t="shared" si="5"/>
        <v>0</v>
      </c>
      <c r="AF96" t="s">
        <v>178</v>
      </c>
    </row>
    <row r="97" spans="2:32" ht="57.75" customHeight="1">
      <c r="B97" s="94">
        <v>91</v>
      </c>
      <c r="C97" s="2"/>
      <c r="D97" s="97"/>
      <c r="E97" s="97"/>
      <c r="F97" s="97"/>
      <c r="G97" s="97"/>
      <c r="H97" s="1"/>
      <c r="I97" s="1"/>
      <c r="J97" s="1"/>
      <c r="K97" s="230"/>
      <c r="L97" s="230"/>
      <c r="M97" s="230"/>
      <c r="N97" s="91"/>
      <c r="O97" s="251" t="str">
        <f t="shared" si="3"/>
        <v/>
      </c>
      <c r="P97" s="246"/>
      <c r="Q97" s="246" t="b">
        <f t="shared" si="4"/>
        <v>0</v>
      </c>
      <c r="R97" s="246" t="b">
        <f t="shared" si="5"/>
        <v>0</v>
      </c>
      <c r="AF97" t="s">
        <v>179</v>
      </c>
    </row>
    <row r="98" spans="2:32" ht="57.75" customHeight="1">
      <c r="B98" s="94">
        <v>92</v>
      </c>
      <c r="C98" s="2"/>
      <c r="D98" s="97"/>
      <c r="E98" s="97"/>
      <c r="F98" s="97"/>
      <c r="G98" s="97"/>
      <c r="H98" s="1"/>
      <c r="I98" s="1"/>
      <c r="J98" s="1"/>
      <c r="K98" s="230"/>
      <c r="L98" s="230"/>
      <c r="M98" s="230"/>
      <c r="N98" s="91"/>
      <c r="O98" s="251" t="str">
        <f t="shared" si="3"/>
        <v/>
      </c>
      <c r="P98" s="246"/>
      <c r="Q98" s="246" t="b">
        <f t="shared" si="4"/>
        <v>0</v>
      </c>
      <c r="R98" s="246" t="b">
        <f t="shared" si="5"/>
        <v>0</v>
      </c>
      <c r="AF98" t="s">
        <v>180</v>
      </c>
    </row>
    <row r="99" spans="2:32" ht="57.75" customHeight="1">
      <c r="B99" s="94">
        <v>93</v>
      </c>
      <c r="C99" s="2"/>
      <c r="D99" s="97"/>
      <c r="E99" s="97"/>
      <c r="F99" s="97"/>
      <c r="G99" s="97"/>
      <c r="H99" s="1"/>
      <c r="I99" s="1"/>
      <c r="J99" s="1"/>
      <c r="K99" s="230"/>
      <c r="L99" s="230"/>
      <c r="M99" s="230"/>
      <c r="N99" s="91"/>
      <c r="O99" s="251" t="str">
        <f t="shared" si="3"/>
        <v/>
      </c>
      <c r="P99" s="246"/>
      <c r="Q99" s="246" t="b">
        <f t="shared" si="4"/>
        <v>0</v>
      </c>
      <c r="R99" s="246" t="b">
        <f t="shared" si="5"/>
        <v>0</v>
      </c>
      <c r="AF99" t="s">
        <v>181</v>
      </c>
    </row>
    <row r="100" spans="2:32" ht="57.75" customHeight="1">
      <c r="B100" s="94">
        <v>94</v>
      </c>
      <c r="C100" s="2"/>
      <c r="D100" s="97"/>
      <c r="E100" s="97"/>
      <c r="F100" s="97"/>
      <c r="G100" s="97"/>
      <c r="H100" s="1"/>
      <c r="I100" s="1"/>
      <c r="J100" s="1"/>
      <c r="K100" s="230"/>
      <c r="L100" s="230"/>
      <c r="M100" s="230"/>
      <c r="N100" s="91"/>
      <c r="O100" s="251" t="str">
        <f t="shared" si="3"/>
        <v/>
      </c>
      <c r="P100" s="246"/>
      <c r="Q100" s="246" t="b">
        <f t="shared" si="4"/>
        <v>0</v>
      </c>
      <c r="R100" s="246" t="b">
        <f t="shared" si="5"/>
        <v>0</v>
      </c>
      <c r="AF100" t="s">
        <v>182</v>
      </c>
    </row>
    <row r="101" spans="2:32" ht="57.75" customHeight="1">
      <c r="B101" s="94">
        <v>95</v>
      </c>
      <c r="C101" s="2"/>
      <c r="D101" s="97"/>
      <c r="E101" s="97"/>
      <c r="F101" s="97"/>
      <c r="G101" s="97"/>
      <c r="H101" s="1"/>
      <c r="I101" s="1"/>
      <c r="J101" s="1"/>
      <c r="K101" s="230"/>
      <c r="L101" s="230"/>
      <c r="M101" s="230"/>
      <c r="N101" s="91"/>
      <c r="O101" s="251" t="str">
        <f t="shared" si="3"/>
        <v/>
      </c>
      <c r="P101" s="246"/>
      <c r="Q101" s="246" t="b">
        <f t="shared" si="4"/>
        <v>0</v>
      </c>
      <c r="R101" s="246" t="b">
        <f t="shared" si="5"/>
        <v>0</v>
      </c>
      <c r="AF101" t="s">
        <v>183</v>
      </c>
    </row>
    <row r="102" spans="2:32" ht="57.75" customHeight="1">
      <c r="B102" s="94">
        <v>96</v>
      </c>
      <c r="C102" s="2"/>
      <c r="D102" s="97"/>
      <c r="E102" s="97"/>
      <c r="F102" s="97"/>
      <c r="G102" s="97"/>
      <c r="H102" s="1"/>
      <c r="I102" s="1"/>
      <c r="J102" s="1"/>
      <c r="K102" s="230"/>
      <c r="L102" s="230"/>
      <c r="M102" s="230"/>
      <c r="N102" s="91"/>
      <c r="O102" s="251" t="str">
        <f t="shared" si="3"/>
        <v/>
      </c>
      <c r="P102" s="246"/>
      <c r="Q102" s="246" t="b">
        <f t="shared" si="4"/>
        <v>0</v>
      </c>
      <c r="R102" s="246" t="b">
        <f t="shared" si="5"/>
        <v>0</v>
      </c>
      <c r="AF102" t="s">
        <v>184</v>
      </c>
    </row>
    <row r="103" spans="2:32" ht="57.75" customHeight="1">
      <c r="B103" s="94">
        <v>97</v>
      </c>
      <c r="C103" s="2"/>
      <c r="D103" s="97"/>
      <c r="E103" s="97"/>
      <c r="F103" s="97"/>
      <c r="G103" s="97"/>
      <c r="H103" s="1"/>
      <c r="I103" s="1"/>
      <c r="J103" s="1"/>
      <c r="K103" s="230"/>
      <c r="L103" s="230"/>
      <c r="M103" s="230"/>
      <c r="N103" s="91"/>
      <c r="O103" s="251" t="str">
        <f t="shared" si="3"/>
        <v/>
      </c>
      <c r="P103" s="246"/>
      <c r="Q103" s="246" t="b">
        <f t="shared" si="4"/>
        <v>0</v>
      </c>
      <c r="R103" s="246" t="b">
        <f t="shared" si="5"/>
        <v>0</v>
      </c>
      <c r="AF103" t="s">
        <v>185</v>
      </c>
    </row>
    <row r="104" spans="2:32" ht="57.75" customHeight="1">
      <c r="B104" s="94">
        <v>98</v>
      </c>
      <c r="C104" s="2"/>
      <c r="D104" s="97"/>
      <c r="E104" s="97"/>
      <c r="F104" s="97"/>
      <c r="G104" s="97"/>
      <c r="H104" s="1"/>
      <c r="I104" s="1"/>
      <c r="J104" s="1"/>
      <c r="K104" s="230"/>
      <c r="L104" s="230"/>
      <c r="M104" s="230"/>
      <c r="N104" s="91"/>
      <c r="O104" s="251" t="str">
        <f t="shared" si="3"/>
        <v/>
      </c>
      <c r="P104" s="246"/>
      <c r="Q104" s="246" t="b">
        <f t="shared" si="4"/>
        <v>0</v>
      </c>
      <c r="R104" s="246" t="b">
        <f t="shared" si="5"/>
        <v>0</v>
      </c>
      <c r="AF104" t="s">
        <v>186</v>
      </c>
    </row>
    <row r="105" spans="2:32" ht="57.75" customHeight="1">
      <c r="B105" s="94">
        <v>99</v>
      </c>
      <c r="C105" s="2"/>
      <c r="D105" s="97"/>
      <c r="E105" s="97"/>
      <c r="F105" s="97"/>
      <c r="G105" s="97"/>
      <c r="H105" s="1"/>
      <c r="I105" s="1"/>
      <c r="J105" s="1"/>
      <c r="K105" s="230"/>
      <c r="L105" s="230"/>
      <c r="M105" s="230"/>
      <c r="N105" s="91"/>
      <c r="O105" s="251" t="str">
        <f t="shared" si="3"/>
        <v/>
      </c>
      <c r="P105" s="246"/>
      <c r="Q105" s="246" t="b">
        <f t="shared" si="4"/>
        <v>0</v>
      </c>
      <c r="R105" s="246" t="b">
        <f t="shared" si="5"/>
        <v>0</v>
      </c>
      <c r="AF105" t="s">
        <v>187</v>
      </c>
    </row>
    <row r="106" spans="2:32" ht="57.75" customHeight="1">
      <c r="B106" s="94">
        <v>100</v>
      </c>
      <c r="C106" s="2"/>
      <c r="D106" s="97"/>
      <c r="E106" s="97"/>
      <c r="F106" s="97"/>
      <c r="G106" s="97"/>
      <c r="H106" s="1"/>
      <c r="I106" s="1"/>
      <c r="J106" s="1"/>
      <c r="K106" s="230"/>
      <c r="L106" s="230"/>
      <c r="M106" s="230"/>
      <c r="N106" s="91"/>
      <c r="O106" s="251" t="str">
        <f t="shared" si="3"/>
        <v/>
      </c>
      <c r="P106" s="246"/>
      <c r="Q106" s="246" t="b">
        <f t="shared" si="4"/>
        <v>0</v>
      </c>
      <c r="R106" s="246" t="b">
        <f t="shared" si="5"/>
        <v>0</v>
      </c>
      <c r="AF106" t="s">
        <v>188</v>
      </c>
    </row>
    <row r="107" spans="2:32" ht="57.75" customHeight="1">
      <c r="B107" s="94">
        <v>101</v>
      </c>
      <c r="C107" s="2"/>
      <c r="D107" s="97"/>
      <c r="E107" s="97"/>
      <c r="F107" s="97"/>
      <c r="G107" s="97"/>
      <c r="H107" s="1"/>
      <c r="I107" s="1"/>
      <c r="J107" s="1"/>
      <c r="K107" s="230"/>
      <c r="L107" s="230"/>
      <c r="M107" s="230"/>
      <c r="N107" s="91"/>
      <c r="O107" s="251" t="str">
        <f t="shared" si="3"/>
        <v/>
      </c>
      <c r="P107" s="246"/>
      <c r="Q107" s="246" t="b">
        <f t="shared" si="4"/>
        <v>0</v>
      </c>
      <c r="R107" s="246" t="b">
        <f t="shared" si="5"/>
        <v>0</v>
      </c>
      <c r="AF107" t="s">
        <v>189</v>
      </c>
    </row>
    <row r="108" spans="2:32" ht="57.75" customHeight="1">
      <c r="B108" s="94">
        <v>102</v>
      </c>
      <c r="C108" s="2"/>
      <c r="D108" s="97"/>
      <c r="E108" s="97"/>
      <c r="F108" s="97"/>
      <c r="G108" s="97"/>
      <c r="H108" s="1"/>
      <c r="I108" s="1"/>
      <c r="J108" s="1"/>
      <c r="K108" s="230"/>
      <c r="L108" s="230"/>
      <c r="M108" s="230"/>
      <c r="N108" s="91"/>
      <c r="O108" s="251" t="str">
        <f t="shared" si="3"/>
        <v/>
      </c>
      <c r="P108" s="246"/>
      <c r="Q108" s="246" t="b">
        <f t="shared" si="4"/>
        <v>0</v>
      </c>
      <c r="R108" s="246" t="b">
        <f t="shared" si="5"/>
        <v>0</v>
      </c>
      <c r="AF108" t="s">
        <v>190</v>
      </c>
    </row>
    <row r="109" spans="2:32" ht="57.75" customHeight="1">
      <c r="B109" s="94">
        <v>103</v>
      </c>
      <c r="C109" s="2"/>
      <c r="D109" s="97"/>
      <c r="E109" s="97"/>
      <c r="F109" s="97"/>
      <c r="G109" s="97"/>
      <c r="H109" s="1"/>
      <c r="I109" s="1"/>
      <c r="J109" s="1"/>
      <c r="K109" s="230"/>
      <c r="L109" s="230"/>
      <c r="M109" s="230"/>
      <c r="N109" s="91"/>
      <c r="O109" s="251" t="str">
        <f t="shared" si="3"/>
        <v/>
      </c>
      <c r="P109" s="246"/>
      <c r="Q109" s="246" t="b">
        <f t="shared" si="4"/>
        <v>0</v>
      </c>
      <c r="R109" s="246" t="b">
        <f t="shared" si="5"/>
        <v>0</v>
      </c>
      <c r="AF109" t="s">
        <v>191</v>
      </c>
    </row>
    <row r="110" spans="2:32" ht="57.75" customHeight="1">
      <c r="B110" s="94">
        <v>104</v>
      </c>
      <c r="C110" s="2"/>
      <c r="D110" s="97"/>
      <c r="E110" s="97"/>
      <c r="F110" s="97"/>
      <c r="G110" s="97"/>
      <c r="H110" s="1"/>
      <c r="I110" s="1"/>
      <c r="J110" s="1"/>
      <c r="K110" s="230"/>
      <c r="L110" s="230"/>
      <c r="M110" s="230"/>
      <c r="N110" s="91"/>
      <c r="O110" s="251" t="str">
        <f t="shared" si="3"/>
        <v/>
      </c>
      <c r="P110" s="246"/>
      <c r="Q110" s="246" t="b">
        <f t="shared" si="4"/>
        <v>0</v>
      </c>
      <c r="R110" s="246" t="b">
        <f t="shared" si="5"/>
        <v>0</v>
      </c>
      <c r="AF110" t="s">
        <v>192</v>
      </c>
    </row>
    <row r="111" spans="2:32" ht="57.75" customHeight="1">
      <c r="B111" s="94">
        <v>105</v>
      </c>
      <c r="C111" s="2"/>
      <c r="D111" s="97"/>
      <c r="E111" s="97"/>
      <c r="F111" s="97"/>
      <c r="G111" s="97"/>
      <c r="H111" s="1"/>
      <c r="I111" s="1"/>
      <c r="J111" s="1"/>
      <c r="K111" s="230"/>
      <c r="L111" s="230"/>
      <c r="M111" s="230"/>
      <c r="N111" s="91"/>
      <c r="O111" s="251" t="str">
        <f t="shared" si="3"/>
        <v/>
      </c>
      <c r="P111" s="246"/>
      <c r="Q111" s="246" t="b">
        <f t="shared" si="4"/>
        <v>0</v>
      </c>
      <c r="R111" s="246" t="b">
        <f t="shared" si="5"/>
        <v>0</v>
      </c>
      <c r="AF111" t="s">
        <v>193</v>
      </c>
    </row>
    <row r="112" spans="2:32" ht="57.75" customHeight="1">
      <c r="B112" s="94">
        <v>106</v>
      </c>
      <c r="C112" s="2"/>
      <c r="D112" s="97"/>
      <c r="E112" s="97"/>
      <c r="F112" s="97"/>
      <c r="G112" s="97"/>
      <c r="H112" s="1"/>
      <c r="I112" s="1"/>
      <c r="J112" s="1"/>
      <c r="K112" s="230"/>
      <c r="L112" s="230"/>
      <c r="M112" s="230"/>
      <c r="N112" s="91"/>
      <c r="O112" s="251" t="str">
        <f t="shared" si="3"/>
        <v/>
      </c>
      <c r="P112" s="246"/>
      <c r="Q112" s="246" t="b">
        <f t="shared" si="4"/>
        <v>0</v>
      </c>
      <c r="R112" s="246" t="b">
        <f t="shared" si="5"/>
        <v>0</v>
      </c>
      <c r="AF112" t="s">
        <v>194</v>
      </c>
    </row>
    <row r="113" spans="2:32" ht="57.75" customHeight="1">
      <c r="B113" s="94">
        <v>107</v>
      </c>
      <c r="C113" s="2"/>
      <c r="D113" s="97"/>
      <c r="E113" s="97"/>
      <c r="F113" s="97"/>
      <c r="G113" s="97"/>
      <c r="H113" s="1"/>
      <c r="I113" s="1"/>
      <c r="J113" s="1"/>
      <c r="K113" s="230"/>
      <c r="L113" s="230"/>
      <c r="M113" s="230"/>
      <c r="N113" s="91"/>
      <c r="O113" s="251" t="str">
        <f t="shared" si="3"/>
        <v/>
      </c>
      <c r="P113" s="246"/>
      <c r="Q113" s="246" t="b">
        <f t="shared" si="4"/>
        <v>0</v>
      </c>
      <c r="R113" s="246" t="b">
        <f t="shared" si="5"/>
        <v>0</v>
      </c>
      <c r="AF113" t="s">
        <v>195</v>
      </c>
    </row>
    <row r="114" spans="2:32" ht="57.75" customHeight="1">
      <c r="B114" s="94">
        <v>108</v>
      </c>
      <c r="C114" s="2"/>
      <c r="D114" s="97"/>
      <c r="E114" s="97"/>
      <c r="F114" s="97"/>
      <c r="G114" s="97"/>
      <c r="H114" s="1"/>
      <c r="I114" s="1"/>
      <c r="J114" s="1"/>
      <c r="K114" s="230"/>
      <c r="L114" s="230"/>
      <c r="M114" s="230"/>
      <c r="N114" s="91"/>
      <c r="O114" s="251" t="str">
        <f t="shared" si="3"/>
        <v/>
      </c>
      <c r="P114" s="246"/>
      <c r="Q114" s="246" t="b">
        <f t="shared" si="4"/>
        <v>0</v>
      </c>
      <c r="R114" s="246" t="b">
        <f t="shared" si="5"/>
        <v>0</v>
      </c>
      <c r="AF114" t="s">
        <v>196</v>
      </c>
    </row>
    <row r="115" spans="2:32" ht="57.75" customHeight="1">
      <c r="B115" s="94">
        <v>109</v>
      </c>
      <c r="C115" s="2"/>
      <c r="D115" s="97"/>
      <c r="E115" s="97"/>
      <c r="F115" s="97"/>
      <c r="G115" s="97"/>
      <c r="H115" s="1"/>
      <c r="I115" s="1"/>
      <c r="J115" s="1"/>
      <c r="K115" s="230"/>
      <c r="L115" s="230"/>
      <c r="M115" s="230"/>
      <c r="N115" s="91"/>
      <c r="O115" s="251" t="str">
        <f t="shared" si="3"/>
        <v/>
      </c>
      <c r="P115" s="246"/>
      <c r="Q115" s="246" t="b">
        <f t="shared" si="4"/>
        <v>0</v>
      </c>
      <c r="R115" s="246" t="b">
        <f t="shared" si="5"/>
        <v>0</v>
      </c>
      <c r="AF115" t="s">
        <v>197</v>
      </c>
    </row>
    <row r="116" spans="2:32" ht="57.75" customHeight="1">
      <c r="B116" s="94">
        <v>110</v>
      </c>
      <c r="C116" s="2"/>
      <c r="D116" s="97"/>
      <c r="E116" s="97"/>
      <c r="F116" s="97"/>
      <c r="G116" s="97"/>
      <c r="H116" s="1"/>
      <c r="I116" s="1"/>
      <c r="J116" s="1"/>
      <c r="K116" s="230"/>
      <c r="L116" s="230"/>
      <c r="M116" s="230"/>
      <c r="N116" s="91"/>
      <c r="O116" s="251" t="str">
        <f t="shared" si="3"/>
        <v/>
      </c>
      <c r="P116" s="246"/>
      <c r="Q116" s="246" t="b">
        <f t="shared" si="4"/>
        <v>0</v>
      </c>
      <c r="R116" s="246" t="b">
        <f t="shared" si="5"/>
        <v>0</v>
      </c>
      <c r="AF116" t="s">
        <v>198</v>
      </c>
    </row>
    <row r="117" spans="2:32" ht="57.75" customHeight="1">
      <c r="B117" s="94">
        <v>111</v>
      </c>
      <c r="C117" s="2"/>
      <c r="D117" s="97"/>
      <c r="E117" s="97"/>
      <c r="F117" s="97"/>
      <c r="G117" s="97"/>
      <c r="H117" s="1"/>
      <c r="I117" s="1"/>
      <c r="J117" s="1"/>
      <c r="K117" s="230"/>
      <c r="L117" s="230"/>
      <c r="M117" s="230"/>
      <c r="N117" s="91"/>
      <c r="O117" s="251" t="str">
        <f t="shared" si="3"/>
        <v/>
      </c>
      <c r="P117" s="246"/>
      <c r="Q117" s="246" t="b">
        <f t="shared" si="4"/>
        <v>0</v>
      </c>
      <c r="R117" s="246" t="b">
        <f t="shared" si="5"/>
        <v>0</v>
      </c>
      <c r="AF117" t="s">
        <v>199</v>
      </c>
    </row>
    <row r="118" spans="2:32" ht="57.75" customHeight="1">
      <c r="B118" s="94">
        <v>112</v>
      </c>
      <c r="C118" s="2"/>
      <c r="D118" s="97"/>
      <c r="E118" s="97"/>
      <c r="F118" s="97"/>
      <c r="G118" s="97"/>
      <c r="H118" s="1"/>
      <c r="I118" s="1"/>
      <c r="J118" s="1"/>
      <c r="K118" s="230"/>
      <c r="L118" s="230"/>
      <c r="M118" s="230"/>
      <c r="N118" s="91"/>
      <c r="O118" s="251" t="str">
        <f t="shared" si="3"/>
        <v/>
      </c>
      <c r="P118" s="246"/>
      <c r="Q118" s="246" t="b">
        <f t="shared" si="4"/>
        <v>0</v>
      </c>
      <c r="R118" s="246" t="b">
        <f t="shared" si="5"/>
        <v>0</v>
      </c>
      <c r="AF118" t="s">
        <v>200</v>
      </c>
    </row>
    <row r="119" spans="2:32" ht="57.75" customHeight="1">
      <c r="B119" s="94">
        <v>113</v>
      </c>
      <c r="C119" s="2"/>
      <c r="D119" s="97"/>
      <c r="E119" s="97"/>
      <c r="F119" s="97"/>
      <c r="G119" s="97"/>
      <c r="H119" s="1"/>
      <c r="I119" s="1"/>
      <c r="J119" s="1"/>
      <c r="K119" s="230"/>
      <c r="L119" s="230"/>
      <c r="M119" s="230"/>
      <c r="N119" s="91"/>
      <c r="O119" s="251" t="str">
        <f t="shared" si="3"/>
        <v/>
      </c>
      <c r="P119" s="246"/>
      <c r="Q119" s="246" t="b">
        <f t="shared" si="4"/>
        <v>0</v>
      </c>
      <c r="R119" s="246" t="b">
        <f t="shared" si="5"/>
        <v>0</v>
      </c>
      <c r="AF119" t="s">
        <v>201</v>
      </c>
    </row>
    <row r="120" spans="2:32" ht="57.75" customHeight="1">
      <c r="B120" s="94">
        <v>114</v>
      </c>
      <c r="C120" s="2"/>
      <c r="D120" s="97"/>
      <c r="E120" s="97"/>
      <c r="F120" s="97"/>
      <c r="G120" s="97"/>
      <c r="H120" s="1"/>
      <c r="I120" s="1"/>
      <c r="J120" s="1"/>
      <c r="K120" s="230"/>
      <c r="L120" s="230"/>
      <c r="M120" s="230"/>
      <c r="N120" s="91"/>
      <c r="O120" s="251" t="str">
        <f t="shared" si="3"/>
        <v/>
      </c>
      <c r="P120" s="246"/>
      <c r="Q120" s="246" t="b">
        <f t="shared" si="4"/>
        <v>0</v>
      </c>
      <c r="R120" s="246" t="b">
        <f t="shared" si="5"/>
        <v>0</v>
      </c>
      <c r="AF120" t="s">
        <v>202</v>
      </c>
    </row>
    <row r="121" spans="2:32" ht="57.75" customHeight="1">
      <c r="B121" s="94">
        <v>115</v>
      </c>
      <c r="C121" s="2"/>
      <c r="D121" s="97"/>
      <c r="E121" s="97"/>
      <c r="F121" s="97"/>
      <c r="G121" s="97"/>
      <c r="H121" s="1"/>
      <c r="I121" s="1"/>
      <c r="J121" s="1"/>
      <c r="K121" s="230"/>
      <c r="L121" s="230"/>
      <c r="M121" s="230"/>
      <c r="N121" s="91"/>
      <c r="O121" s="251" t="str">
        <f t="shared" si="3"/>
        <v/>
      </c>
      <c r="P121" s="246"/>
      <c r="Q121" s="246" t="b">
        <f t="shared" si="4"/>
        <v>0</v>
      </c>
      <c r="R121" s="246" t="b">
        <f t="shared" si="5"/>
        <v>0</v>
      </c>
      <c r="AF121" t="s">
        <v>203</v>
      </c>
    </row>
    <row r="122" spans="2:32" ht="57.75" customHeight="1">
      <c r="B122" s="94">
        <v>116</v>
      </c>
      <c r="C122" s="2"/>
      <c r="D122" s="97"/>
      <c r="E122" s="97"/>
      <c r="F122" s="97"/>
      <c r="G122" s="97"/>
      <c r="H122" s="1"/>
      <c r="I122" s="1"/>
      <c r="J122" s="1"/>
      <c r="K122" s="230"/>
      <c r="L122" s="230"/>
      <c r="M122" s="230"/>
      <c r="N122" s="91"/>
      <c r="O122" s="251" t="str">
        <f t="shared" si="3"/>
        <v/>
      </c>
      <c r="P122" s="246"/>
      <c r="Q122" s="246" t="b">
        <f t="shared" si="4"/>
        <v>0</v>
      </c>
      <c r="R122" s="246" t="b">
        <f t="shared" si="5"/>
        <v>0</v>
      </c>
      <c r="AF122" t="s">
        <v>204</v>
      </c>
    </row>
    <row r="123" spans="2:32" ht="57.75" customHeight="1">
      <c r="B123" s="94">
        <v>117</v>
      </c>
      <c r="C123" s="2"/>
      <c r="D123" s="97"/>
      <c r="E123" s="97"/>
      <c r="F123" s="97"/>
      <c r="G123" s="97"/>
      <c r="H123" s="1"/>
      <c r="I123" s="1"/>
      <c r="J123" s="1"/>
      <c r="K123" s="230"/>
      <c r="L123" s="230"/>
      <c r="M123" s="230"/>
      <c r="N123" s="91"/>
      <c r="O123" s="251" t="str">
        <f t="shared" si="3"/>
        <v/>
      </c>
      <c r="P123" s="246"/>
      <c r="Q123" s="246" t="b">
        <f t="shared" si="4"/>
        <v>0</v>
      </c>
      <c r="R123" s="246" t="b">
        <f t="shared" si="5"/>
        <v>0</v>
      </c>
      <c r="AF123" t="s">
        <v>205</v>
      </c>
    </row>
    <row r="124" spans="2:32" ht="57.75" customHeight="1">
      <c r="B124" s="94">
        <v>118</v>
      </c>
      <c r="C124" s="2"/>
      <c r="D124" s="97"/>
      <c r="E124" s="97"/>
      <c r="F124" s="97"/>
      <c r="G124" s="97"/>
      <c r="H124" s="1"/>
      <c r="I124" s="1"/>
      <c r="J124" s="1"/>
      <c r="K124" s="230"/>
      <c r="L124" s="230"/>
      <c r="M124" s="230"/>
      <c r="N124" s="91"/>
      <c r="O124" s="251" t="str">
        <f t="shared" si="3"/>
        <v/>
      </c>
      <c r="P124" s="246"/>
      <c r="Q124" s="246" t="b">
        <f t="shared" si="4"/>
        <v>0</v>
      </c>
      <c r="R124" s="246" t="b">
        <f t="shared" si="5"/>
        <v>0</v>
      </c>
      <c r="AF124" t="s">
        <v>206</v>
      </c>
    </row>
    <row r="125" spans="2:32" ht="57.75" customHeight="1">
      <c r="B125" s="94">
        <v>119</v>
      </c>
      <c r="C125" s="2"/>
      <c r="D125" s="97"/>
      <c r="E125" s="97"/>
      <c r="F125" s="97"/>
      <c r="G125" s="97"/>
      <c r="H125" s="1"/>
      <c r="I125" s="1"/>
      <c r="J125" s="1"/>
      <c r="K125" s="230"/>
      <c r="L125" s="230"/>
      <c r="M125" s="230"/>
      <c r="N125" s="91"/>
      <c r="O125" s="251" t="str">
        <f t="shared" si="3"/>
        <v/>
      </c>
      <c r="P125" s="246"/>
      <c r="Q125" s="246" t="b">
        <f t="shared" si="4"/>
        <v>0</v>
      </c>
      <c r="R125" s="246" t="b">
        <f t="shared" si="5"/>
        <v>0</v>
      </c>
      <c r="AF125" t="s">
        <v>207</v>
      </c>
    </row>
    <row r="126" spans="2:32" ht="57.75" customHeight="1">
      <c r="B126" s="94">
        <v>120</v>
      </c>
      <c r="C126" s="2"/>
      <c r="D126" s="97"/>
      <c r="E126" s="97"/>
      <c r="F126" s="97"/>
      <c r="G126" s="97"/>
      <c r="H126" s="1"/>
      <c r="I126" s="1"/>
      <c r="J126" s="1"/>
      <c r="K126" s="230"/>
      <c r="L126" s="230"/>
      <c r="M126" s="230"/>
      <c r="N126" s="91"/>
      <c r="O126" s="251" t="str">
        <f t="shared" si="3"/>
        <v/>
      </c>
      <c r="P126" s="246"/>
      <c r="Q126" s="246" t="b">
        <f t="shared" si="4"/>
        <v>0</v>
      </c>
      <c r="R126" s="246" t="b">
        <f t="shared" si="5"/>
        <v>0</v>
      </c>
      <c r="AF126" t="s">
        <v>208</v>
      </c>
    </row>
    <row r="127" spans="2:32" ht="57.75" customHeight="1">
      <c r="B127" s="94">
        <v>121</v>
      </c>
      <c r="C127" s="2"/>
      <c r="D127" s="97"/>
      <c r="E127" s="97"/>
      <c r="F127" s="97"/>
      <c r="G127" s="97"/>
      <c r="H127" s="1"/>
      <c r="I127" s="1"/>
      <c r="J127" s="1"/>
      <c r="K127" s="230"/>
      <c r="L127" s="230"/>
      <c r="M127" s="230"/>
      <c r="N127" s="91"/>
      <c r="O127" s="251" t="str">
        <f t="shared" si="3"/>
        <v/>
      </c>
      <c r="P127" s="246"/>
      <c r="Q127" s="246" t="b">
        <f t="shared" si="4"/>
        <v>0</v>
      </c>
      <c r="R127" s="246" t="b">
        <f t="shared" si="5"/>
        <v>0</v>
      </c>
      <c r="AF127" t="s">
        <v>209</v>
      </c>
    </row>
    <row r="128" spans="2:32" ht="57.75" customHeight="1">
      <c r="B128" s="94">
        <v>122</v>
      </c>
      <c r="C128" s="2"/>
      <c r="D128" s="97"/>
      <c r="E128" s="97"/>
      <c r="F128" s="97"/>
      <c r="G128" s="97"/>
      <c r="H128" s="1"/>
      <c r="I128" s="1"/>
      <c r="J128" s="1"/>
      <c r="K128" s="230"/>
      <c r="L128" s="230"/>
      <c r="M128" s="230"/>
      <c r="N128" s="91"/>
      <c r="O128" s="251" t="str">
        <f t="shared" si="3"/>
        <v/>
      </c>
      <c r="P128" s="246"/>
      <c r="Q128" s="246" t="b">
        <f t="shared" si="4"/>
        <v>0</v>
      </c>
      <c r="R128" s="246" t="b">
        <f t="shared" si="5"/>
        <v>0</v>
      </c>
      <c r="AF128" t="s">
        <v>210</v>
      </c>
    </row>
    <row r="129" spans="2:32" ht="57.75" customHeight="1">
      <c r="B129" s="94">
        <v>123</v>
      </c>
      <c r="C129" s="2"/>
      <c r="D129" s="97"/>
      <c r="E129" s="97"/>
      <c r="F129" s="97"/>
      <c r="G129" s="97"/>
      <c r="H129" s="1"/>
      <c r="I129" s="1"/>
      <c r="J129" s="1"/>
      <c r="K129" s="230"/>
      <c r="L129" s="230"/>
      <c r="M129" s="230"/>
      <c r="N129" s="91"/>
      <c r="O129" s="251" t="str">
        <f t="shared" si="3"/>
        <v/>
      </c>
      <c r="P129" s="246"/>
      <c r="Q129" s="246" t="b">
        <f t="shared" si="4"/>
        <v>0</v>
      </c>
      <c r="R129" s="246" t="b">
        <f t="shared" si="5"/>
        <v>0</v>
      </c>
      <c r="AF129" t="s">
        <v>211</v>
      </c>
    </row>
    <row r="130" spans="2:32" ht="57.75" customHeight="1">
      <c r="B130" s="94">
        <v>124</v>
      </c>
      <c r="C130" s="2"/>
      <c r="D130" s="97"/>
      <c r="E130" s="97"/>
      <c r="F130" s="97"/>
      <c r="G130" s="97"/>
      <c r="H130" s="1"/>
      <c r="I130" s="1"/>
      <c r="J130" s="1"/>
      <c r="K130" s="230"/>
      <c r="L130" s="230"/>
      <c r="M130" s="230"/>
      <c r="N130" s="91"/>
      <c r="O130" s="251" t="str">
        <f t="shared" si="3"/>
        <v/>
      </c>
      <c r="P130" s="246"/>
      <c r="Q130" s="246" t="b">
        <f t="shared" si="4"/>
        <v>0</v>
      </c>
      <c r="R130" s="246" t="b">
        <f t="shared" si="5"/>
        <v>0</v>
      </c>
      <c r="AF130" t="s">
        <v>212</v>
      </c>
    </row>
    <row r="131" spans="2:32" ht="57.75" customHeight="1">
      <c r="B131" s="94">
        <v>125</v>
      </c>
      <c r="C131" s="2"/>
      <c r="D131" s="97"/>
      <c r="E131" s="97"/>
      <c r="F131" s="97"/>
      <c r="G131" s="97"/>
      <c r="H131" s="1"/>
      <c r="I131" s="1"/>
      <c r="J131" s="1"/>
      <c r="K131" s="230"/>
      <c r="L131" s="230"/>
      <c r="M131" s="230"/>
      <c r="N131" s="91"/>
      <c r="O131" s="251" t="str">
        <f t="shared" si="3"/>
        <v/>
      </c>
      <c r="P131" s="246"/>
      <c r="Q131" s="246" t="b">
        <f t="shared" si="4"/>
        <v>0</v>
      </c>
      <c r="R131" s="246" t="b">
        <f t="shared" si="5"/>
        <v>0</v>
      </c>
      <c r="AF131" t="s">
        <v>213</v>
      </c>
    </row>
    <row r="132" spans="2:32" ht="57.75" customHeight="1">
      <c r="B132" s="94">
        <v>126</v>
      </c>
      <c r="C132" s="2"/>
      <c r="D132" s="97"/>
      <c r="E132" s="97"/>
      <c r="F132" s="97"/>
      <c r="G132" s="97"/>
      <c r="H132" s="1"/>
      <c r="I132" s="1"/>
      <c r="J132" s="1"/>
      <c r="K132" s="230"/>
      <c r="L132" s="230"/>
      <c r="M132" s="230"/>
      <c r="N132" s="91"/>
      <c r="O132" s="251" t="str">
        <f t="shared" si="3"/>
        <v/>
      </c>
      <c r="P132" s="246"/>
      <c r="Q132" s="246" t="b">
        <f t="shared" si="4"/>
        <v>0</v>
      </c>
      <c r="R132" s="246" t="b">
        <f t="shared" si="5"/>
        <v>0</v>
      </c>
      <c r="AF132" t="s">
        <v>214</v>
      </c>
    </row>
    <row r="133" spans="2:32" ht="57.75" customHeight="1">
      <c r="B133" s="94">
        <v>127</v>
      </c>
      <c r="C133" s="2"/>
      <c r="D133" s="97"/>
      <c r="E133" s="97"/>
      <c r="F133" s="97"/>
      <c r="G133" s="97"/>
      <c r="H133" s="1"/>
      <c r="I133" s="1"/>
      <c r="J133" s="1"/>
      <c r="K133" s="230"/>
      <c r="L133" s="230"/>
      <c r="M133" s="230"/>
      <c r="N133" s="91"/>
      <c r="O133" s="251" t="str">
        <f t="shared" si="3"/>
        <v/>
      </c>
      <c r="P133" s="246"/>
      <c r="Q133" s="246" t="b">
        <f t="shared" si="4"/>
        <v>0</v>
      </c>
      <c r="R133" s="246" t="b">
        <f t="shared" si="5"/>
        <v>0</v>
      </c>
      <c r="AF133" t="s">
        <v>215</v>
      </c>
    </row>
    <row r="134" spans="2:32" ht="57.75" customHeight="1">
      <c r="B134" s="94">
        <v>128</v>
      </c>
      <c r="C134" s="2"/>
      <c r="D134" s="97"/>
      <c r="E134" s="97"/>
      <c r="F134" s="97"/>
      <c r="G134" s="97"/>
      <c r="H134" s="1"/>
      <c r="I134" s="1"/>
      <c r="J134" s="1"/>
      <c r="K134" s="230"/>
      <c r="L134" s="230"/>
      <c r="M134" s="230"/>
      <c r="N134" s="91"/>
      <c r="O134" s="251" t="str">
        <f t="shared" si="3"/>
        <v/>
      </c>
      <c r="P134" s="246"/>
      <c r="Q134" s="246" t="b">
        <f t="shared" si="4"/>
        <v>0</v>
      </c>
      <c r="R134" s="246" t="b">
        <f t="shared" si="5"/>
        <v>0</v>
      </c>
      <c r="AF134" t="s">
        <v>216</v>
      </c>
    </row>
    <row r="135" spans="2:32" ht="57.75" customHeight="1">
      <c r="B135" s="94">
        <v>129</v>
      </c>
      <c r="C135" s="2"/>
      <c r="D135" s="97"/>
      <c r="E135" s="97"/>
      <c r="F135" s="97"/>
      <c r="G135" s="97"/>
      <c r="H135" s="1"/>
      <c r="I135" s="1"/>
      <c r="J135" s="1"/>
      <c r="K135" s="230"/>
      <c r="L135" s="230"/>
      <c r="M135" s="230"/>
      <c r="N135" s="91"/>
      <c r="O135" s="251" t="str">
        <f t="shared" ref="O135:O136" si="6">IF(AND(Q135,R135),"Partner Involvement and Contribution Details exceed character limits",IF(Q135,"Partner Involvement exceeds character limit",IF(R135,"Contribution Details exceed character limit","")))</f>
        <v/>
      </c>
      <c r="P135" s="246"/>
      <c r="Q135" s="246" t="b">
        <f t="shared" ref="Q135:Q136" si="7">LEN(K135)&gt;3000</f>
        <v>0</v>
      </c>
      <c r="R135" s="246" t="b">
        <f t="shared" ref="R135:R136" si="8">OR(LEN(L135)&gt;2000,LEN(M135)&gt;2000,LEN(N135)&gt;2000)</f>
        <v>0</v>
      </c>
      <c r="AF135" t="s">
        <v>217</v>
      </c>
    </row>
    <row r="136" spans="2:32" ht="57.75" customHeight="1" thickBot="1">
      <c r="B136" s="232">
        <v>130</v>
      </c>
      <c r="C136" s="3"/>
      <c r="D136" s="95"/>
      <c r="E136" s="95"/>
      <c r="F136" s="95"/>
      <c r="G136" s="95"/>
      <c r="H136" s="4"/>
      <c r="I136" s="4"/>
      <c r="J136" s="4"/>
      <c r="K136" s="231"/>
      <c r="L136" s="231"/>
      <c r="M136" s="231"/>
      <c r="N136" s="92"/>
      <c r="O136" s="251" t="str">
        <f t="shared" si="6"/>
        <v/>
      </c>
      <c r="P136" s="246"/>
      <c r="Q136" s="246" t="b">
        <f t="shared" si="7"/>
        <v>0</v>
      </c>
      <c r="R136" s="246" t="b">
        <f t="shared" si="8"/>
        <v>0</v>
      </c>
      <c r="AF136" t="s">
        <v>218</v>
      </c>
    </row>
    <row r="137" spans="2:32">
      <c r="B137" s="155"/>
      <c r="C137" s="156"/>
      <c r="D137" s="156"/>
      <c r="E137" s="156"/>
      <c r="F137" s="156"/>
      <c r="G137" s="156"/>
      <c r="H137" s="157"/>
      <c r="I137" s="157"/>
      <c r="J137" s="157"/>
      <c r="K137" s="158"/>
      <c r="AF137" t="s">
        <v>219</v>
      </c>
    </row>
    <row r="138" spans="2:32">
      <c r="B138" s="155"/>
      <c r="C138" s="156"/>
      <c r="D138" s="156"/>
      <c r="E138" s="156"/>
      <c r="F138" s="156"/>
      <c r="G138" s="156"/>
      <c r="H138" s="157"/>
      <c r="I138" s="157"/>
      <c r="J138" s="157"/>
      <c r="K138" s="158"/>
      <c r="AF138" t="s">
        <v>220</v>
      </c>
    </row>
    <row r="139" spans="2:32">
      <c r="AF139" t="s">
        <v>221</v>
      </c>
    </row>
    <row r="140" spans="2:32">
      <c r="AF140" t="s">
        <v>222</v>
      </c>
    </row>
    <row r="141" spans="2:32">
      <c r="AF141" t="s">
        <v>223</v>
      </c>
    </row>
    <row r="142" spans="2:32">
      <c r="AF142" t="s">
        <v>224</v>
      </c>
    </row>
    <row r="143" spans="2:32">
      <c r="AF143" t="s">
        <v>225</v>
      </c>
    </row>
    <row r="144" spans="2:32">
      <c r="AF144" t="s">
        <v>226</v>
      </c>
    </row>
    <row r="145" spans="32:32">
      <c r="AF145" t="s">
        <v>227</v>
      </c>
    </row>
    <row r="146" spans="32:32">
      <c r="AF146" t="s">
        <v>228</v>
      </c>
    </row>
    <row r="147" spans="32:32">
      <c r="AF147" t="s">
        <v>229</v>
      </c>
    </row>
    <row r="148" spans="32:32">
      <c r="AF148" t="s">
        <v>230</v>
      </c>
    </row>
    <row r="149" spans="32:32">
      <c r="AF149" t="s">
        <v>231</v>
      </c>
    </row>
    <row r="150" spans="32:32">
      <c r="AF150" t="s">
        <v>232</v>
      </c>
    </row>
    <row r="151" spans="32:32">
      <c r="AF151" t="s">
        <v>233</v>
      </c>
    </row>
    <row r="152" spans="32:32">
      <c r="AF152" t="s">
        <v>234</v>
      </c>
    </row>
    <row r="153" spans="32:32">
      <c r="AF153" t="s">
        <v>235</v>
      </c>
    </row>
    <row r="154" spans="32:32">
      <c r="AF154" t="s">
        <v>236</v>
      </c>
    </row>
    <row r="155" spans="32:32">
      <c r="AF155" t="s">
        <v>237</v>
      </c>
    </row>
    <row r="156" spans="32:32">
      <c r="AF156" t="s">
        <v>238</v>
      </c>
    </row>
    <row r="157" spans="32:32">
      <c r="AF157" t="s">
        <v>239</v>
      </c>
    </row>
    <row r="158" spans="32:32">
      <c r="AF158" t="s">
        <v>240</v>
      </c>
    </row>
    <row r="159" spans="32:32">
      <c r="AF159" t="s">
        <v>241</v>
      </c>
    </row>
    <row r="160" spans="32:32">
      <c r="AF160" t="s">
        <v>242</v>
      </c>
    </row>
    <row r="161" spans="32:32">
      <c r="AF161" t="s">
        <v>243</v>
      </c>
    </row>
    <row r="162" spans="32:32">
      <c r="AF162" t="s">
        <v>244</v>
      </c>
    </row>
    <row r="163" spans="32:32">
      <c r="AF163" t="s">
        <v>245</v>
      </c>
    </row>
    <row r="164" spans="32:32">
      <c r="AF164" t="s">
        <v>246</v>
      </c>
    </row>
    <row r="165" spans="32:32">
      <c r="AF165" t="s">
        <v>247</v>
      </c>
    </row>
    <row r="166" spans="32:32">
      <c r="AF166" t="s">
        <v>248</v>
      </c>
    </row>
    <row r="167" spans="32:32">
      <c r="AF167" t="s">
        <v>249</v>
      </c>
    </row>
    <row r="168" spans="32:32">
      <c r="AF168" t="s">
        <v>250</v>
      </c>
    </row>
    <row r="169" spans="32:32">
      <c r="AF169" t="s">
        <v>251</v>
      </c>
    </row>
    <row r="170" spans="32:32">
      <c r="AF170" t="s">
        <v>252</v>
      </c>
    </row>
    <row r="171" spans="32:32">
      <c r="AF171" t="s">
        <v>253</v>
      </c>
    </row>
    <row r="172" spans="32:32">
      <c r="AF172" t="s">
        <v>254</v>
      </c>
    </row>
    <row r="173" spans="32:32">
      <c r="AF173" t="s">
        <v>255</v>
      </c>
    </row>
    <row r="174" spans="32:32">
      <c r="AF174" t="s">
        <v>256</v>
      </c>
    </row>
    <row r="175" spans="32:32">
      <c r="AF175" t="s">
        <v>257</v>
      </c>
    </row>
    <row r="176" spans="32:32">
      <c r="AF176" t="s">
        <v>258</v>
      </c>
    </row>
    <row r="177" spans="32:32">
      <c r="AF177" t="s">
        <v>259</v>
      </c>
    </row>
    <row r="178" spans="32:32">
      <c r="AF178" t="s">
        <v>260</v>
      </c>
    </row>
    <row r="179" spans="32:32">
      <c r="AF179" t="s">
        <v>261</v>
      </c>
    </row>
    <row r="180" spans="32:32">
      <c r="AF180" t="s">
        <v>262</v>
      </c>
    </row>
    <row r="181" spans="32:32">
      <c r="AF181" t="s">
        <v>263</v>
      </c>
    </row>
    <row r="182" spans="32:32">
      <c r="AF182" t="s">
        <v>264</v>
      </c>
    </row>
    <row r="183" spans="32:32">
      <c r="AF183" t="s">
        <v>265</v>
      </c>
    </row>
    <row r="184" spans="32:32">
      <c r="AF184" t="s">
        <v>266</v>
      </c>
    </row>
    <row r="185" spans="32:32">
      <c r="AF185" t="s">
        <v>267</v>
      </c>
    </row>
    <row r="186" spans="32:32">
      <c r="AF186" t="s">
        <v>268</v>
      </c>
    </row>
    <row r="187" spans="32:32">
      <c r="AF187" t="s">
        <v>269</v>
      </c>
    </row>
    <row r="188" spans="32:32">
      <c r="AF188" t="s">
        <v>270</v>
      </c>
    </row>
    <row r="189" spans="32:32">
      <c r="AF189" t="s">
        <v>271</v>
      </c>
    </row>
    <row r="190" spans="32:32">
      <c r="AF190" t="s">
        <v>272</v>
      </c>
    </row>
    <row r="191" spans="32:32">
      <c r="AF191" t="s">
        <v>273</v>
      </c>
    </row>
    <row r="192" spans="32:32">
      <c r="AF192" t="s">
        <v>274</v>
      </c>
    </row>
    <row r="193" spans="32:32">
      <c r="AF193" t="s">
        <v>275</v>
      </c>
    </row>
    <row r="194" spans="32:32">
      <c r="AF194" t="s">
        <v>276</v>
      </c>
    </row>
    <row r="195" spans="32:32">
      <c r="AF195" t="s">
        <v>277</v>
      </c>
    </row>
    <row r="196" spans="32:32">
      <c r="AF196" t="s">
        <v>278</v>
      </c>
    </row>
    <row r="197" spans="32:32">
      <c r="AF197" t="s">
        <v>279</v>
      </c>
    </row>
    <row r="198" spans="32:32">
      <c r="AF198" t="s">
        <v>280</v>
      </c>
    </row>
    <row r="199" spans="32:32">
      <c r="AF199" t="s">
        <v>281</v>
      </c>
    </row>
    <row r="200" spans="32:32">
      <c r="AF200" t="s">
        <v>282</v>
      </c>
    </row>
    <row r="201" spans="32:32">
      <c r="AF201" t="s">
        <v>283</v>
      </c>
    </row>
    <row r="202" spans="32:32">
      <c r="AF202" t="s">
        <v>284</v>
      </c>
    </row>
    <row r="203" spans="32:32">
      <c r="AF203" t="s">
        <v>285</v>
      </c>
    </row>
    <row r="204" spans="32:32">
      <c r="AF204" t="s">
        <v>286</v>
      </c>
    </row>
    <row r="205" spans="32:32">
      <c r="AF205" t="s">
        <v>287</v>
      </c>
    </row>
    <row r="206" spans="32:32">
      <c r="AF206" t="s">
        <v>288</v>
      </c>
    </row>
    <row r="207" spans="32:32">
      <c r="AF207" t="s">
        <v>289</v>
      </c>
    </row>
    <row r="208" spans="32:32">
      <c r="AF208" t="s">
        <v>290</v>
      </c>
    </row>
    <row r="209" spans="32:32">
      <c r="AF209" t="s">
        <v>291</v>
      </c>
    </row>
    <row r="210" spans="32:32">
      <c r="AF210" t="s">
        <v>292</v>
      </c>
    </row>
    <row r="211" spans="32:32">
      <c r="AF211" t="s">
        <v>293</v>
      </c>
    </row>
    <row r="212" spans="32:32">
      <c r="AF212" t="s">
        <v>294</v>
      </c>
    </row>
    <row r="213" spans="32:32">
      <c r="AF213" t="s">
        <v>295</v>
      </c>
    </row>
    <row r="214" spans="32:32">
      <c r="AF214" t="s">
        <v>296</v>
      </c>
    </row>
    <row r="215" spans="32:32">
      <c r="AF215" t="s">
        <v>297</v>
      </c>
    </row>
    <row r="216" spans="32:32">
      <c r="AF216" t="s">
        <v>298</v>
      </c>
    </row>
    <row r="217" spans="32:32">
      <c r="AF217" t="s">
        <v>299</v>
      </c>
    </row>
    <row r="218" spans="32:32">
      <c r="AF218" t="s">
        <v>300</v>
      </c>
    </row>
    <row r="219" spans="32:32">
      <c r="AF219" t="s">
        <v>301</v>
      </c>
    </row>
    <row r="220" spans="32:32">
      <c r="AF220" t="s">
        <v>302</v>
      </c>
    </row>
    <row r="221" spans="32:32">
      <c r="AF221" t="s">
        <v>303</v>
      </c>
    </row>
    <row r="222" spans="32:32">
      <c r="AF222" t="s">
        <v>304</v>
      </c>
    </row>
    <row r="223" spans="32:32">
      <c r="AF223" t="s">
        <v>305</v>
      </c>
    </row>
    <row r="224" spans="32:32">
      <c r="AF224" t="s">
        <v>306</v>
      </c>
    </row>
    <row r="225" spans="32:32">
      <c r="AF225" t="s">
        <v>307</v>
      </c>
    </row>
    <row r="226" spans="32:32">
      <c r="AF226" t="s">
        <v>308</v>
      </c>
    </row>
    <row r="227" spans="32:32">
      <c r="AF227" t="s">
        <v>309</v>
      </c>
    </row>
    <row r="228" spans="32:32">
      <c r="AF228" t="s">
        <v>310</v>
      </c>
    </row>
    <row r="229" spans="32:32">
      <c r="AF229" t="s">
        <v>311</v>
      </c>
    </row>
    <row r="230" spans="32:32">
      <c r="AF230" t="s">
        <v>312</v>
      </c>
    </row>
    <row r="231" spans="32:32">
      <c r="AF231" t="s">
        <v>313</v>
      </c>
    </row>
    <row r="232" spans="32:32">
      <c r="AF232" t="s">
        <v>314</v>
      </c>
    </row>
    <row r="233" spans="32:32">
      <c r="AF233" t="s">
        <v>315</v>
      </c>
    </row>
    <row r="234" spans="32:32">
      <c r="AF234" t="s">
        <v>316</v>
      </c>
    </row>
    <row r="235" spans="32:32">
      <c r="AF235" t="s">
        <v>317</v>
      </c>
    </row>
    <row r="236" spans="32:32">
      <c r="AF236" t="s">
        <v>318</v>
      </c>
    </row>
    <row r="237" spans="32:32">
      <c r="AF237" t="s">
        <v>319</v>
      </c>
    </row>
    <row r="238" spans="32:32">
      <c r="AF238" t="s">
        <v>320</v>
      </c>
    </row>
    <row r="239" spans="32:32">
      <c r="AF239" t="s">
        <v>321</v>
      </c>
    </row>
    <row r="240" spans="32:32">
      <c r="AF240" t="s">
        <v>322</v>
      </c>
    </row>
    <row r="241" spans="32:32">
      <c r="AF241" t="s">
        <v>323</v>
      </c>
    </row>
    <row r="242" spans="32:32">
      <c r="AF242" t="s">
        <v>324</v>
      </c>
    </row>
    <row r="243" spans="32:32">
      <c r="AF243" t="s">
        <v>325</v>
      </c>
    </row>
    <row r="244" spans="32:32">
      <c r="AF244" t="s">
        <v>326</v>
      </c>
    </row>
    <row r="245" spans="32:32">
      <c r="AF245" t="s">
        <v>327</v>
      </c>
    </row>
    <row r="246" spans="32:32">
      <c r="AF246" t="s">
        <v>328</v>
      </c>
    </row>
    <row r="247" spans="32:32">
      <c r="AF247" t="s">
        <v>329</v>
      </c>
    </row>
    <row r="248" spans="32:32">
      <c r="AF248" t="s">
        <v>330</v>
      </c>
    </row>
    <row r="249" spans="32:32">
      <c r="AF249" t="s">
        <v>331</v>
      </c>
    </row>
    <row r="250" spans="32:32">
      <c r="AF250" t="s">
        <v>332</v>
      </c>
    </row>
    <row r="251" spans="32:32">
      <c r="AF251" t="s">
        <v>333</v>
      </c>
    </row>
    <row r="252" spans="32:32">
      <c r="AF252" t="s">
        <v>334</v>
      </c>
    </row>
    <row r="253" spans="32:32">
      <c r="AF253" t="s">
        <v>335</v>
      </c>
    </row>
    <row r="254" spans="32:32">
      <c r="AF254" t="s">
        <v>336</v>
      </c>
    </row>
    <row r="255" spans="32:32">
      <c r="AF255" t="s">
        <v>337</v>
      </c>
    </row>
    <row r="256" spans="32:32">
      <c r="AF256" t="s">
        <v>338</v>
      </c>
    </row>
  </sheetData>
  <sheetProtection algorithmName="SHA-512" hashValue="7mzFpxl+pE+oqSWXlvwwceo60oV1W7Vx1u9icupcxMmw5IXtcxE423S8z5nvm3OE40S4NSj5q6/S3IKM/2G2KA==" saltValue="u/i/XzMxoqy1GJ0NJqbCHQ==" spinCount="100000" sheet="1" objects="1" scenarios="1" formatCells="0" formatColumns="0" formatRows="0"/>
  <sortState xmlns:xlrd2="http://schemas.microsoft.com/office/spreadsheetml/2017/richdata2" ref="AC7:AC254">
    <sortCondition ref="AC254"/>
  </sortState>
  <mergeCells count="2">
    <mergeCell ref="B1:D1"/>
    <mergeCell ref="B2:C2"/>
  </mergeCells>
  <conditionalFormatting sqref="K6:K136">
    <cfRule type="expression" dxfId="1" priority="3">
      <formula>LEN(K6)&gt;3000</formula>
    </cfRule>
  </conditionalFormatting>
  <conditionalFormatting sqref="O6:O136">
    <cfRule type="expression" dxfId="0" priority="1">
      <formula>OR(Q6,R6)</formula>
    </cfRule>
  </conditionalFormatting>
  <dataValidations xWindow="1002" yWindow="720" count="15">
    <dataValidation type="list" allowBlank="1" showInputMessage="1" showErrorMessage="1" error="Select Small, Medium or Large" promptTitle="Size" prompt="Select partner size (note Small are under 20 staff and Medium are under 200 staff)." sqref="G7:G138" xr:uid="{00000000-0002-0000-0100-000000000000}">
      <formula1>"Small,Medium,Large,Unknown"</formula1>
    </dataValidation>
    <dataValidation type="list" allowBlank="1" showInputMessage="1" showErrorMessage="1" error="Select Yes or No." promptTitle="Trustee or trust?" prompt="Is the organisation a trustee or trust? Select Yes or No." sqref="J7:J138" xr:uid="{00000000-0002-0000-0100-000001000000}">
      <formula1>"Yes, No"</formula1>
    </dataValidation>
    <dataValidation allowBlank="1" showInputMessage="1" showErrorMessage="1" promptTitle="Date Inactive in Grant Agreement" prompt="For Active Partners enter the end date of the CRC grant term. For Inactive partners enter the date of execution of the Variation where they were first listed as Inactive.    " sqref="K137:K138" xr:uid="{00000000-0002-0000-0100-000002000000}"/>
    <dataValidation type="list" allowBlank="1" showInputMessage="1" showErrorMessage="1" error="Select from drop down list" promptTitle="Sector" prompt="Select from drop down list" sqref="F137:F138" xr:uid="{00000000-0002-0000-0100-000003000000}">
      <formula1>"Research,Industry,Gov Aus,Gov O/S,Gov ACT,Gov NSW,Gov NT,Gov QLD,Gov SA,Gov TAS,Gov VIC,Gov WA,Other"</formula1>
    </dataValidation>
    <dataValidation type="whole" operator="greaterThanOrEqual" allowBlank="1" showInputMessage="1" showErrorMessage="1" errorTitle="ABN/ACN" error="Use whole numbers for ABN/ACN or 0 if no ABN including for international partners." promptTitle="ABN/ACN" prompt="Use whole numbers for ABN/ACN or 0 if no ABN including for international partners." sqref="C7:C138" xr:uid="{00000000-0002-0000-0100-000004000000}">
      <formula1>0</formula1>
    </dataValidation>
    <dataValidation type="list" allowBlank="1" showInputMessage="1" showErrorMessage="1" error="Select from drop down list" promptTitle="Indigenous Owned" prompt="An organisation is considered Indigenous owned where at least 51% of the organisation’s members or proprietors are Indigenous." sqref="H7:H138" xr:uid="{00000000-0002-0000-0100-000005000000}">
      <formula1>"Yes, No,Prefer not to say"</formula1>
    </dataValidation>
    <dataValidation type="list" allowBlank="1" showInputMessage="1" showErrorMessage="1" error="Select from drop down list" promptTitle="Indigenous Controlled" prompt="An organisation is considered Indigenous controlled where at least 51% of the organisation’s board or management committee is Indigenous." sqref="I7:I138" xr:uid="{00000000-0002-0000-0100-000006000000}">
      <formula1>"Yes, No,Prefer not to say"</formula1>
    </dataValidation>
    <dataValidation type="list" allowBlank="1" showInputMessage="1" showErrorMessage="1" error="Select from drop down list" promptTitle="Sector" prompt="Select from drop down list" sqref="F7:F136" xr:uid="{00000000-0002-0000-0100-000007000000}">
      <formula1>$P$7:$P$21</formula1>
    </dataValidation>
    <dataValidation allowBlank="1" showInputMessage="1" showErrorMessage="1" promptTitle="Are you a trustee or trust?" prompt="Please answer Yes or No." sqref="K1:K4" xr:uid="{00000000-0002-0000-0100-000008000000}"/>
    <dataValidation type="textLength" allowBlank="1" showInputMessage="1" showErrorMessage="1" error="2000 characters maximum" promptTitle="NSIK details" prompt="Describe the Partner's non-staff in-kind contribution value break down. What is the NSIK value related to and how is this value justified?" sqref="N6:N136" xr:uid="{00000000-0002-0000-0100-000009000000}">
      <formula1>0</formula1>
      <formula2>2000</formula2>
    </dataValidation>
    <dataValidation allowBlank="1" showInputMessage="1" showErrorMessage="1" promptTitle="Partner Business Name" prompt="Must align with ABR registered business name or international registered business name if not Australian" sqref="B7:B136" xr:uid="{00000000-0002-0000-0100-00000A000000}"/>
    <dataValidation type="list" allowBlank="1" showInputMessage="1" showErrorMessage="1" errorTitle="Country" error="Select from dop down list" promptTitle="Country" prompt="Select from drop down list" sqref="D7:D138" xr:uid="{00000000-0002-0000-0100-00000B000000}">
      <formula1>$AF$7:$AF$251</formula1>
    </dataValidation>
    <dataValidation type="textLength" allowBlank="1" showInputMessage="1" showErrorMessage="1" error="3000 characters maximum" promptTitle="Partner Role" prompt="Describe the Partner's involvement in the CRC. Describe their role in planned projects, research and/or commercialisation." sqref="K6:K136" xr:uid="{9650FE5E-3D78-4432-A9F4-140441CAA59F}">
      <formula1>0</formula1>
      <formula2>3000</formula2>
    </dataValidation>
    <dataValidation type="textLength" allowBlank="1" showInputMessage="1" showErrorMessage="1" error="2000 characters maximum" promptTitle="Cash contributions" prompt="Describe the Partner's cash contribution details. What is the source of the cash and what will it be used for?" sqref="L6:L136" xr:uid="{7175C090-1E14-41FF-9932-BB2092B0C7D9}">
      <formula1>0</formula1>
      <formula2>2000</formula2>
    </dataValidation>
    <dataValidation type="textLength" allowBlank="1" showInputMessage="1" showErrorMessage="1" error="2000 characters maximum" promptTitle="FTE contributions" prompt="Describe the Partner's FTE/Staff Value breakdown. Who are the key personnel, what work will be done and how is the given value justified?" sqref="M6:M136" xr:uid="{AD3A1F12-81C7-45F5-A150-4C49F51FE1D3}">
      <formula1>0</formula1>
      <formula2>2000</formula2>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Q629"/>
  <sheetViews>
    <sheetView topLeftCell="A17" zoomScale="85" zoomScaleNormal="85" workbookViewId="0">
      <selection activeCell="D36" sqref="D36"/>
    </sheetView>
  </sheetViews>
  <sheetFormatPr defaultColWidth="8.85546875" defaultRowHeight="15"/>
  <cols>
    <col min="1" max="1" width="22.42578125" customWidth="1"/>
    <col min="2" max="2" width="11.5703125" customWidth="1"/>
    <col min="3" max="3" width="30" customWidth="1"/>
    <col min="4" max="5" width="14.140625" customWidth="1"/>
    <col min="6" max="15" width="13.5703125" customWidth="1"/>
    <col min="17" max="17" width="9.140625" hidden="1" customWidth="1"/>
  </cols>
  <sheetData>
    <row r="1" spans="1:16" ht="21.75" thickBot="1">
      <c r="A1" s="262" t="str">
        <f>CRC_Partner_Information!$B$1</f>
        <v>CRC Name</v>
      </c>
      <c r="B1" s="263"/>
      <c r="C1" s="263"/>
      <c r="D1" s="264"/>
      <c r="E1" s="159"/>
      <c r="F1" s="160"/>
      <c r="G1" s="160"/>
      <c r="H1" s="160"/>
      <c r="I1" s="160"/>
      <c r="J1" s="160"/>
      <c r="K1" s="160"/>
      <c r="L1" s="160"/>
      <c r="M1" s="160"/>
      <c r="N1" s="160"/>
      <c r="O1" s="160"/>
    </row>
    <row r="2" spans="1:16" ht="16.5" thickBot="1">
      <c r="A2" s="265" t="s">
        <v>339</v>
      </c>
      <c r="B2" s="266"/>
      <c r="C2" s="267"/>
      <c r="D2" s="161"/>
      <c r="E2" s="162"/>
      <c r="F2" s="160"/>
      <c r="G2" s="160"/>
      <c r="H2" s="160"/>
      <c r="I2" s="160"/>
      <c r="J2" s="160"/>
      <c r="K2" s="160"/>
      <c r="L2" s="160"/>
      <c r="M2" s="160"/>
      <c r="N2" s="160"/>
      <c r="O2" s="160"/>
    </row>
    <row r="3" spans="1:16" ht="16.5" thickBot="1">
      <c r="A3" s="233"/>
      <c r="B3" s="234"/>
      <c r="C3" s="234"/>
      <c r="D3" s="163"/>
      <c r="E3" s="162"/>
      <c r="F3" s="160"/>
      <c r="G3" s="160"/>
      <c r="H3" s="160"/>
      <c r="I3" s="160"/>
      <c r="J3" s="160"/>
      <c r="K3" s="160"/>
      <c r="L3" s="160"/>
      <c r="M3" s="160"/>
      <c r="N3" s="160"/>
      <c r="O3" s="160"/>
    </row>
    <row r="4" spans="1:16" ht="15.75" thickBot="1">
      <c r="A4" s="273" t="s">
        <v>340</v>
      </c>
      <c r="B4" s="274"/>
      <c r="C4" s="274"/>
      <c r="D4" s="274"/>
      <c r="E4" s="274"/>
      <c r="F4" s="275"/>
      <c r="G4" s="160"/>
      <c r="H4" s="160"/>
      <c r="I4" s="160"/>
      <c r="J4" s="160"/>
      <c r="K4" s="160"/>
      <c r="L4" s="160"/>
      <c r="M4" s="160"/>
      <c r="N4" s="160"/>
      <c r="O4" s="160"/>
    </row>
    <row r="5" spans="1:16" ht="15.75" customHeight="1" thickBot="1">
      <c r="A5" s="268" t="s">
        <v>341</v>
      </c>
      <c r="B5" s="164"/>
      <c r="C5" s="17" t="s">
        <v>342</v>
      </c>
      <c r="D5" s="18" t="str">
        <f>CRC_Budget_Summary!C4</f>
        <v xml:space="preserve">2024/2025 </v>
      </c>
      <c r="E5" s="19" t="str">
        <f>CRC_Budget_Summary!D4</f>
        <v xml:space="preserve">2025/2026 </v>
      </c>
      <c r="F5" s="18" t="str">
        <f>CRC_Budget_Summary!E4</f>
        <v xml:space="preserve">2026/2027 </v>
      </c>
      <c r="G5" s="19" t="str">
        <f>CRC_Budget_Summary!F4</f>
        <v xml:space="preserve">2027/2028 </v>
      </c>
      <c r="H5" s="18" t="str">
        <f>CRC_Budget_Summary!G4</f>
        <v xml:space="preserve">2028/2029 </v>
      </c>
      <c r="I5" s="19" t="str">
        <f>CRC_Budget_Summary!H4</f>
        <v xml:space="preserve">2029/2030 </v>
      </c>
      <c r="J5" s="18" t="str">
        <f>CRC_Budget_Summary!I4</f>
        <v xml:space="preserve">2030/2031 </v>
      </c>
      <c r="K5" s="19" t="str">
        <f>CRC_Budget_Summary!J4</f>
        <v xml:space="preserve">2031/2032 </v>
      </c>
      <c r="L5" s="18" t="str">
        <f>CRC_Budget_Summary!K4</f>
        <v xml:space="preserve">2032/2033 </v>
      </c>
      <c r="M5" s="19" t="str">
        <f>CRC_Budget_Summary!L4</f>
        <v>2033/34</v>
      </c>
      <c r="N5" s="18" t="str">
        <f>CRC_Budget_Summary!M4</f>
        <v>2034/35</v>
      </c>
      <c r="O5" s="20" t="s">
        <v>343</v>
      </c>
    </row>
    <row r="6" spans="1:16" ht="15.75" thickBot="1">
      <c r="A6" s="269"/>
      <c r="B6" s="165"/>
      <c r="C6" s="21" t="s">
        <v>344</v>
      </c>
      <c r="D6" s="22">
        <f>D13+D20+D27</f>
        <v>0</v>
      </c>
      <c r="E6" s="22">
        <f t="shared" ref="E6:N6" si="0">E13+E20+E27</f>
        <v>0</v>
      </c>
      <c r="F6" s="22">
        <f t="shared" si="0"/>
        <v>0</v>
      </c>
      <c r="G6" s="22">
        <f t="shared" si="0"/>
        <v>0</v>
      </c>
      <c r="H6" s="22">
        <f t="shared" si="0"/>
        <v>0</v>
      </c>
      <c r="I6" s="22">
        <f t="shared" si="0"/>
        <v>0</v>
      </c>
      <c r="J6" s="22">
        <f t="shared" si="0"/>
        <v>0</v>
      </c>
      <c r="K6" s="22">
        <f t="shared" si="0"/>
        <v>0</v>
      </c>
      <c r="L6" s="22">
        <f t="shared" si="0"/>
        <v>0</v>
      </c>
      <c r="M6" s="22">
        <f t="shared" si="0"/>
        <v>0</v>
      </c>
      <c r="N6" s="22">
        <f t="shared" si="0"/>
        <v>0</v>
      </c>
      <c r="O6" s="23">
        <f>SUM(D6:N6)</f>
        <v>0</v>
      </c>
    </row>
    <row r="7" spans="1:16" ht="15.75" thickBot="1">
      <c r="A7" s="269"/>
      <c r="B7" s="166"/>
      <c r="C7" s="21" t="s">
        <v>345</v>
      </c>
      <c r="D7" s="24">
        <f>D14+D21+D28</f>
        <v>0</v>
      </c>
      <c r="E7" s="24">
        <f t="shared" ref="E7:N7" si="1">E14+E21+E28</f>
        <v>0</v>
      </c>
      <c r="F7" s="24">
        <f t="shared" si="1"/>
        <v>0</v>
      </c>
      <c r="G7" s="24">
        <f t="shared" si="1"/>
        <v>0</v>
      </c>
      <c r="H7" s="24">
        <f t="shared" si="1"/>
        <v>0</v>
      </c>
      <c r="I7" s="24">
        <f t="shared" si="1"/>
        <v>0</v>
      </c>
      <c r="J7" s="24">
        <f t="shared" si="1"/>
        <v>0</v>
      </c>
      <c r="K7" s="24">
        <f t="shared" si="1"/>
        <v>0</v>
      </c>
      <c r="L7" s="24">
        <f t="shared" si="1"/>
        <v>0</v>
      </c>
      <c r="M7" s="24">
        <f t="shared" si="1"/>
        <v>0</v>
      </c>
      <c r="N7" s="24">
        <f t="shared" si="1"/>
        <v>0</v>
      </c>
      <c r="O7" s="25">
        <f>SUM(D7:N7)</f>
        <v>0</v>
      </c>
    </row>
    <row r="8" spans="1:16" ht="15.75" thickBot="1">
      <c r="A8" s="269"/>
      <c r="B8" s="166"/>
      <c r="C8" s="21" t="s">
        <v>346</v>
      </c>
      <c r="D8" s="22">
        <f>D15+D22+D29</f>
        <v>0</v>
      </c>
      <c r="E8" s="22">
        <f t="shared" ref="E8:N8" si="2">E15+E22+E29</f>
        <v>0</v>
      </c>
      <c r="F8" s="22">
        <f t="shared" si="2"/>
        <v>0</v>
      </c>
      <c r="G8" s="22">
        <f t="shared" si="2"/>
        <v>0</v>
      </c>
      <c r="H8" s="22">
        <f t="shared" si="2"/>
        <v>0</v>
      </c>
      <c r="I8" s="22">
        <f t="shared" si="2"/>
        <v>0</v>
      </c>
      <c r="J8" s="22">
        <f t="shared" si="2"/>
        <v>0</v>
      </c>
      <c r="K8" s="22">
        <f t="shared" si="2"/>
        <v>0</v>
      </c>
      <c r="L8" s="22">
        <f t="shared" si="2"/>
        <v>0</v>
      </c>
      <c r="M8" s="22">
        <f t="shared" si="2"/>
        <v>0</v>
      </c>
      <c r="N8" s="22">
        <f t="shared" si="2"/>
        <v>0</v>
      </c>
      <c r="O8" s="23">
        <f>SUM(D8:N8)</f>
        <v>0</v>
      </c>
    </row>
    <row r="9" spans="1:16" ht="15.75" thickBot="1">
      <c r="A9" s="269"/>
      <c r="B9" s="166"/>
      <c r="C9" s="21" t="s">
        <v>347</v>
      </c>
      <c r="D9" s="22">
        <f>D16+D23+D30</f>
        <v>0</v>
      </c>
      <c r="E9" s="22">
        <f t="shared" ref="E9:N9" si="3">E16+E23+E30</f>
        <v>0</v>
      </c>
      <c r="F9" s="22">
        <f t="shared" si="3"/>
        <v>0</v>
      </c>
      <c r="G9" s="22">
        <f t="shared" si="3"/>
        <v>0</v>
      </c>
      <c r="H9" s="22">
        <f t="shared" si="3"/>
        <v>0</v>
      </c>
      <c r="I9" s="22">
        <f t="shared" si="3"/>
        <v>0</v>
      </c>
      <c r="J9" s="22">
        <f t="shared" si="3"/>
        <v>0</v>
      </c>
      <c r="K9" s="22">
        <f t="shared" si="3"/>
        <v>0</v>
      </c>
      <c r="L9" s="22">
        <f t="shared" si="3"/>
        <v>0</v>
      </c>
      <c r="M9" s="22">
        <f t="shared" si="3"/>
        <v>0</v>
      </c>
      <c r="N9" s="22">
        <f t="shared" si="3"/>
        <v>0</v>
      </c>
      <c r="O9" s="23">
        <f>SUM(D9:N9)</f>
        <v>0</v>
      </c>
    </row>
    <row r="10" spans="1:16" ht="15.75" thickBot="1">
      <c r="A10" s="270"/>
      <c r="B10" s="167"/>
      <c r="C10" s="26" t="s">
        <v>348</v>
      </c>
      <c r="D10" s="27">
        <f>D9+D8+D6</f>
        <v>0</v>
      </c>
      <c r="E10" s="27">
        <f>E9+E8+E6</f>
        <v>0</v>
      </c>
      <c r="F10" s="27">
        <f>F9+F8+F6</f>
        <v>0</v>
      </c>
      <c r="G10" s="27">
        <f>G9+G8+G6</f>
        <v>0</v>
      </c>
      <c r="H10" s="27">
        <f t="shared" ref="H10:N10" si="4">H9+H8+H6</f>
        <v>0</v>
      </c>
      <c r="I10" s="27">
        <f t="shared" si="4"/>
        <v>0</v>
      </c>
      <c r="J10" s="27">
        <f t="shared" si="4"/>
        <v>0</v>
      </c>
      <c r="K10" s="27">
        <f t="shared" si="4"/>
        <v>0</v>
      </c>
      <c r="L10" s="28">
        <f t="shared" si="4"/>
        <v>0</v>
      </c>
      <c r="M10" s="28">
        <f t="shared" si="4"/>
        <v>0</v>
      </c>
      <c r="N10" s="28">
        <f t="shared" si="4"/>
        <v>0</v>
      </c>
      <c r="O10" s="23">
        <f>SUM(D10:N10)</f>
        <v>0</v>
      </c>
    </row>
    <row r="11" spans="1:16" ht="15.75" thickBot="1">
      <c r="A11" s="168"/>
      <c r="B11" s="168"/>
      <c r="C11" s="29"/>
      <c r="D11" s="30"/>
      <c r="E11" s="30"/>
      <c r="F11" s="30"/>
      <c r="G11" s="30"/>
      <c r="H11" s="30"/>
      <c r="I11" s="30"/>
      <c r="J11" s="30"/>
      <c r="K11" s="30"/>
      <c r="L11" s="30"/>
      <c r="M11" s="30"/>
      <c r="N11" s="30"/>
      <c r="O11" s="30"/>
    </row>
    <row r="12" spans="1:16" ht="30.75" customHeight="1" thickBot="1">
      <c r="A12" s="268" t="s">
        <v>349</v>
      </c>
      <c r="B12" s="164" t="s">
        <v>350</v>
      </c>
      <c r="C12" s="17" t="s">
        <v>342</v>
      </c>
      <c r="D12" s="18" t="str">
        <f>D5</f>
        <v xml:space="preserve">2024/2025 </v>
      </c>
      <c r="E12" s="19" t="str">
        <f t="shared" ref="E12:N12" si="5">E5</f>
        <v xml:space="preserve">2025/2026 </v>
      </c>
      <c r="F12" s="18" t="str">
        <f t="shared" si="5"/>
        <v xml:space="preserve">2026/2027 </v>
      </c>
      <c r="G12" s="19" t="str">
        <f t="shared" si="5"/>
        <v xml:space="preserve">2027/2028 </v>
      </c>
      <c r="H12" s="18" t="str">
        <f t="shared" si="5"/>
        <v xml:space="preserve">2028/2029 </v>
      </c>
      <c r="I12" s="19" t="str">
        <f t="shared" si="5"/>
        <v xml:space="preserve">2029/2030 </v>
      </c>
      <c r="J12" s="18" t="str">
        <f t="shared" si="5"/>
        <v xml:space="preserve">2030/2031 </v>
      </c>
      <c r="K12" s="19" t="str">
        <f t="shared" si="5"/>
        <v xml:space="preserve">2031/2032 </v>
      </c>
      <c r="L12" s="18" t="str">
        <f t="shared" si="5"/>
        <v xml:space="preserve">2032/2033 </v>
      </c>
      <c r="M12" s="19" t="str">
        <f t="shared" si="5"/>
        <v>2033/34</v>
      </c>
      <c r="N12" s="18" t="str">
        <f t="shared" si="5"/>
        <v>2034/35</v>
      </c>
      <c r="O12" s="20" t="s">
        <v>343</v>
      </c>
    </row>
    <row r="13" spans="1:16" ht="15.75" thickBot="1">
      <c r="A13" s="271"/>
      <c r="B13" s="165" t="s">
        <v>351</v>
      </c>
      <c r="C13" s="21" t="s">
        <v>344</v>
      </c>
      <c r="D13" s="22">
        <f>SUMIF($C35:$C$554,"Cash ($)",D$35:D$554)</f>
        <v>0</v>
      </c>
      <c r="E13" s="22">
        <f>SUMIF($C35:$C$554,"Cash ($)",E$35:E$554)</f>
        <v>0</v>
      </c>
      <c r="F13" s="22">
        <f>SUMIF($C35:$C$554,"Cash ($)",F$35:F$554)</f>
        <v>0</v>
      </c>
      <c r="G13" s="22">
        <f>SUMIF($C35:$C$554,"Cash ($)",G$35:G$554)</f>
        <v>0</v>
      </c>
      <c r="H13" s="22">
        <f>SUMIF($C35:$C$554,"Cash ($)",H$35:H$554)</f>
        <v>0</v>
      </c>
      <c r="I13" s="22">
        <f>SUMIF($C35:$C$554,"Cash ($)",I$35:I$554)</f>
        <v>0</v>
      </c>
      <c r="J13" s="22">
        <f>SUMIF($C35:$C$554,"Cash ($)",J$35:J$554)</f>
        <v>0</v>
      </c>
      <c r="K13" s="22">
        <f>SUMIF($C35:$C$554,"Cash ($)",K$35:K$554)</f>
        <v>0</v>
      </c>
      <c r="L13" s="22">
        <f>SUMIF($C35:$C$554,"Cash ($)",L$35:L$554)</f>
        <v>0</v>
      </c>
      <c r="M13" s="22">
        <f>SUMIF($C35:$C$554,"Cash ($)",M$35:M$554)</f>
        <v>0</v>
      </c>
      <c r="N13" s="22">
        <f>SUMIF($C35:$C$554,"Cash ($)",N$35:N$554)</f>
        <v>0</v>
      </c>
      <c r="O13" s="89">
        <f>SUM(D13:N13)</f>
        <v>0</v>
      </c>
      <c r="P13" s="169" t="s">
        <v>352</v>
      </c>
    </row>
    <row r="14" spans="1:16" ht="15.75" thickBot="1">
      <c r="A14" s="271"/>
      <c r="B14" s="166" t="s">
        <v>351</v>
      </c>
      <c r="C14" s="21" t="s">
        <v>345</v>
      </c>
      <c r="D14" s="24">
        <f>SUMIF($C35:$C$554,"Number of FTE",D$35:D$554)</f>
        <v>0</v>
      </c>
      <c r="E14" s="24">
        <f>SUMIF($C35:$C$554,"Number of FTE",E$35:E$554)</f>
        <v>0</v>
      </c>
      <c r="F14" s="24">
        <f>SUMIF($C35:$C$554,"Number of FTE",F$35:F$554)</f>
        <v>0</v>
      </c>
      <c r="G14" s="24">
        <f>SUMIF($C35:$C$554,"Number of FTE",G$35:G$554)</f>
        <v>0</v>
      </c>
      <c r="H14" s="24">
        <f>SUMIF($C35:$C$554,"Number of FTE",H$35:H$554)</f>
        <v>0</v>
      </c>
      <c r="I14" s="24">
        <f>SUMIF($C35:$C$554,"Number of FTE",I$35:I$554)</f>
        <v>0</v>
      </c>
      <c r="J14" s="24">
        <f>SUMIF($C35:$C$554,"Number of FTE",J$35:J$554)</f>
        <v>0</v>
      </c>
      <c r="K14" s="24">
        <f>SUMIF($C35:$C$554,"Number of FTE",K$35:K$554)</f>
        <v>0</v>
      </c>
      <c r="L14" s="24">
        <f>SUMIF($C35:$C$554,"Number of FTE",L$35:L$554)</f>
        <v>0</v>
      </c>
      <c r="M14" s="24">
        <f>SUMIF($C35:$C$554,"Number of FTE",M$35:M$554)</f>
        <v>0</v>
      </c>
      <c r="N14" s="24">
        <f>SUMIF($C35:$C$554,"Number of FTE",N$35:N$554)</f>
        <v>0</v>
      </c>
      <c r="O14" s="25">
        <f>SUM(D14:N14)</f>
        <v>0</v>
      </c>
    </row>
    <row r="15" spans="1:16" ht="15.75" thickBot="1">
      <c r="A15" s="271"/>
      <c r="B15" s="166" t="s">
        <v>351</v>
      </c>
      <c r="C15" s="21" t="s">
        <v>346</v>
      </c>
      <c r="D15" s="22">
        <f>SUMIF($C35:$C$554,"Staff value ($)",D$35:D$554)</f>
        <v>0</v>
      </c>
      <c r="E15" s="22">
        <f>SUMIF($C35:$C$554,"Staff value ($)",E$35:E$554)</f>
        <v>0</v>
      </c>
      <c r="F15" s="22">
        <f>SUMIF($C35:$C$554,"Staff value ($)",F$35:F$554)</f>
        <v>0</v>
      </c>
      <c r="G15" s="22">
        <f>SUMIF($C35:$C$554,"Staff value ($)",G$35:G$554)</f>
        <v>0</v>
      </c>
      <c r="H15" s="22">
        <f>SUMIF($C35:$C$554,"Staff value ($)",H$35:H$554)</f>
        <v>0</v>
      </c>
      <c r="I15" s="22">
        <f>SUMIF($C35:$C$554,"Staff value ($)",I$35:I$554)</f>
        <v>0</v>
      </c>
      <c r="J15" s="22">
        <f>SUMIF($C35:$C$554,"Staff value ($)",J$35:J$554)</f>
        <v>0</v>
      </c>
      <c r="K15" s="22">
        <f>SUMIF($C35:$C$554,"Staff value ($)",K$35:K$554)</f>
        <v>0</v>
      </c>
      <c r="L15" s="22">
        <f>SUMIF($C35:$C$554,"Staff value ($)",L$35:L$554)</f>
        <v>0</v>
      </c>
      <c r="M15" s="22">
        <f>SUMIF($C35:$C$554,"Staff value ($)",M$35:M$554)</f>
        <v>0</v>
      </c>
      <c r="N15" s="22">
        <f>SUMIF($C35:$C$554,"Staff value ($)",N$35:N$554)</f>
        <v>0</v>
      </c>
      <c r="O15" s="89">
        <f>SUM(D15:N15)</f>
        <v>0</v>
      </c>
      <c r="P15" s="169" t="s">
        <v>352</v>
      </c>
    </row>
    <row r="16" spans="1:16" ht="15.75" thickBot="1">
      <c r="A16" s="271"/>
      <c r="B16" s="166" t="s">
        <v>351</v>
      </c>
      <c r="C16" s="21" t="s">
        <v>347</v>
      </c>
      <c r="D16" s="22">
        <f>SUMIF($C35:$C$554,"Non-staff in-kind ($)",D$35:D$554)</f>
        <v>0</v>
      </c>
      <c r="E16" s="22">
        <f>SUMIF($C35:$C$554,"Non-staff in-kind ($)",E$35:E$554)</f>
        <v>0</v>
      </c>
      <c r="F16" s="22">
        <f>SUMIF($C35:$C$554,"Non-staff in-kind ($)",F$35:F$554)</f>
        <v>0</v>
      </c>
      <c r="G16" s="22">
        <f>SUMIF($C35:$C$554,"Non-staff in-kind ($)",G$35:G$554)</f>
        <v>0</v>
      </c>
      <c r="H16" s="22">
        <f>SUMIF($C35:$C$554,"Non-staff in-kind ($)",H$35:H$554)</f>
        <v>0</v>
      </c>
      <c r="I16" s="22">
        <f>SUMIF($C35:$C$554,"Non-staff in-kind ($)",I$35:I$554)</f>
        <v>0</v>
      </c>
      <c r="J16" s="22">
        <f>SUMIF($C35:$C$554,"Non-staff in-kind ($)",J$35:J$554)</f>
        <v>0</v>
      </c>
      <c r="K16" s="22">
        <f>SUMIF($C35:$C$554,"Non-staff in-kind ($)",K$35:K$554)</f>
        <v>0</v>
      </c>
      <c r="L16" s="22">
        <f>SUMIF($C35:$C$554,"Non-staff in-kind ($)",L$35:L$554)</f>
        <v>0</v>
      </c>
      <c r="M16" s="22">
        <f>SUMIF($C35:$C$554,"Non-staff in-kind ($)",M$35:M$554)</f>
        <v>0</v>
      </c>
      <c r="N16" s="22">
        <f>SUMIF($C35:$C$554,"Non-staff in-kind ($)",N$35:N$554)</f>
        <v>0</v>
      </c>
      <c r="O16" s="89">
        <f>SUM(D16:N16)</f>
        <v>0</v>
      </c>
      <c r="P16" s="169" t="s">
        <v>352</v>
      </c>
    </row>
    <row r="17" spans="1:16" ht="15.75" thickBot="1">
      <c r="A17" s="272"/>
      <c r="B17" s="167"/>
      <c r="C17" s="26" t="s">
        <v>348</v>
      </c>
      <c r="D17" s="27">
        <f>D16+D15+D13</f>
        <v>0</v>
      </c>
      <c r="E17" s="27">
        <f t="shared" ref="E17:M17" si="6">E16+E15+E13</f>
        <v>0</v>
      </c>
      <c r="F17" s="27">
        <f t="shared" si="6"/>
        <v>0</v>
      </c>
      <c r="G17" s="27">
        <f>G16+G15+G13</f>
        <v>0</v>
      </c>
      <c r="H17" s="27">
        <f t="shared" si="6"/>
        <v>0</v>
      </c>
      <c r="I17" s="27">
        <f t="shared" si="6"/>
        <v>0</v>
      </c>
      <c r="J17" s="27">
        <f t="shared" si="6"/>
        <v>0</v>
      </c>
      <c r="K17" s="27">
        <f t="shared" si="6"/>
        <v>0</v>
      </c>
      <c r="L17" s="28">
        <f t="shared" si="6"/>
        <v>0</v>
      </c>
      <c r="M17" s="28">
        <f t="shared" si="6"/>
        <v>0</v>
      </c>
      <c r="N17" s="28">
        <f>N16+N15+N13</f>
        <v>0</v>
      </c>
      <c r="O17" s="23">
        <f>SUM(D17:N17)</f>
        <v>0</v>
      </c>
    </row>
    <row r="18" spans="1:16" ht="15.75" thickBot="1">
      <c r="A18" s="168"/>
      <c r="B18" s="168"/>
      <c r="C18" s="29"/>
      <c r="D18" s="30"/>
      <c r="E18" s="30"/>
      <c r="F18" s="30"/>
      <c r="G18" s="30"/>
      <c r="H18" s="30"/>
      <c r="I18" s="30"/>
      <c r="J18" s="30"/>
      <c r="K18" s="30"/>
      <c r="L18" s="30"/>
      <c r="M18" s="30"/>
      <c r="N18" s="30"/>
      <c r="O18" s="30"/>
    </row>
    <row r="19" spans="1:16" ht="30.75" hidden="1" customHeight="1" thickBot="1">
      <c r="A19" s="268" t="s">
        <v>353</v>
      </c>
      <c r="B19" s="164" t="s">
        <v>350</v>
      </c>
      <c r="C19" s="17" t="s">
        <v>342</v>
      </c>
      <c r="D19" s="18" t="str">
        <f>D5</f>
        <v xml:space="preserve">2024/2025 </v>
      </c>
      <c r="E19" s="19" t="str">
        <f t="shared" ref="E19:N19" si="7">E5</f>
        <v xml:space="preserve">2025/2026 </v>
      </c>
      <c r="F19" s="18" t="str">
        <f t="shared" si="7"/>
        <v xml:space="preserve">2026/2027 </v>
      </c>
      <c r="G19" s="19" t="str">
        <f t="shared" si="7"/>
        <v xml:space="preserve">2027/2028 </v>
      </c>
      <c r="H19" s="18" t="str">
        <f t="shared" si="7"/>
        <v xml:space="preserve">2028/2029 </v>
      </c>
      <c r="I19" s="19" t="str">
        <f t="shared" si="7"/>
        <v xml:space="preserve">2029/2030 </v>
      </c>
      <c r="J19" s="18" t="str">
        <f t="shared" si="7"/>
        <v xml:space="preserve">2030/2031 </v>
      </c>
      <c r="K19" s="19" t="str">
        <f t="shared" si="7"/>
        <v xml:space="preserve">2031/2032 </v>
      </c>
      <c r="L19" s="18" t="str">
        <f t="shared" si="7"/>
        <v xml:space="preserve">2032/2033 </v>
      </c>
      <c r="M19" s="19" t="str">
        <f t="shared" si="7"/>
        <v>2033/34</v>
      </c>
      <c r="N19" s="18" t="str">
        <f t="shared" si="7"/>
        <v>2034/35</v>
      </c>
      <c r="O19" s="20" t="s">
        <v>343</v>
      </c>
    </row>
    <row r="20" spans="1:16" ht="15.75" hidden="1" thickBot="1">
      <c r="A20" s="271"/>
      <c r="B20" s="165" t="s">
        <v>354</v>
      </c>
      <c r="C20" s="21" t="s">
        <v>344</v>
      </c>
      <c r="D20" s="22">
        <f t="shared" ref="D20:N20" si="8">SUMIFS(D558:D629,$C$558:$C$629,$C$20,$B$558:$B$629,$B$20)</f>
        <v>0</v>
      </c>
      <c r="E20" s="22">
        <f t="shared" si="8"/>
        <v>0</v>
      </c>
      <c r="F20" s="22">
        <f t="shared" si="8"/>
        <v>0</v>
      </c>
      <c r="G20" s="22">
        <f t="shared" si="8"/>
        <v>0</v>
      </c>
      <c r="H20" s="22">
        <f t="shared" si="8"/>
        <v>0</v>
      </c>
      <c r="I20" s="22">
        <f t="shared" si="8"/>
        <v>0</v>
      </c>
      <c r="J20" s="22">
        <f t="shared" si="8"/>
        <v>0</v>
      </c>
      <c r="K20" s="22">
        <f t="shared" si="8"/>
        <v>0</v>
      </c>
      <c r="L20" s="22">
        <f t="shared" si="8"/>
        <v>0</v>
      </c>
      <c r="M20" s="22">
        <f t="shared" si="8"/>
        <v>0</v>
      </c>
      <c r="N20" s="22">
        <f t="shared" si="8"/>
        <v>0</v>
      </c>
      <c r="O20" s="23">
        <f>SUM(D20:N20)</f>
        <v>0</v>
      </c>
    </row>
    <row r="21" spans="1:16" ht="15.75" hidden="1" thickBot="1">
      <c r="A21" s="271"/>
      <c r="B21" s="166" t="s">
        <v>354</v>
      </c>
      <c r="C21" s="21" t="s">
        <v>345</v>
      </c>
      <c r="D21" s="24">
        <f t="shared" ref="D21:N21" si="9">SUMIFS(D558:D629,$C$558:$C$629,$C$21,$B$558:$B$629,$B$21)</f>
        <v>0</v>
      </c>
      <c r="E21" s="24">
        <f t="shared" si="9"/>
        <v>0</v>
      </c>
      <c r="F21" s="24">
        <f t="shared" si="9"/>
        <v>0</v>
      </c>
      <c r="G21" s="24">
        <f t="shared" si="9"/>
        <v>0</v>
      </c>
      <c r="H21" s="24">
        <f t="shared" si="9"/>
        <v>0</v>
      </c>
      <c r="I21" s="24">
        <f t="shared" si="9"/>
        <v>0</v>
      </c>
      <c r="J21" s="24">
        <f t="shared" si="9"/>
        <v>0</v>
      </c>
      <c r="K21" s="24">
        <f t="shared" si="9"/>
        <v>0</v>
      </c>
      <c r="L21" s="24">
        <f t="shared" si="9"/>
        <v>0</v>
      </c>
      <c r="M21" s="24">
        <f t="shared" si="9"/>
        <v>0</v>
      </c>
      <c r="N21" s="24">
        <f t="shared" si="9"/>
        <v>0</v>
      </c>
      <c r="O21" s="25">
        <f>SUM(D21:N21)</f>
        <v>0</v>
      </c>
    </row>
    <row r="22" spans="1:16" ht="15.75" hidden="1" thickBot="1">
      <c r="A22" s="271"/>
      <c r="B22" s="166" t="s">
        <v>354</v>
      </c>
      <c r="C22" s="21" t="s">
        <v>355</v>
      </c>
      <c r="D22" s="22">
        <f t="shared" ref="D22:N22" si="10">SUMIFS(D558:D629,$C$558:$C$629,$C$22,$B$558:$B$629,$B$22)</f>
        <v>0</v>
      </c>
      <c r="E22" s="22">
        <f t="shared" si="10"/>
        <v>0</v>
      </c>
      <c r="F22" s="22">
        <f t="shared" si="10"/>
        <v>0</v>
      </c>
      <c r="G22" s="22">
        <f t="shared" si="10"/>
        <v>0</v>
      </c>
      <c r="H22" s="22">
        <f t="shared" si="10"/>
        <v>0</v>
      </c>
      <c r="I22" s="22">
        <f t="shared" si="10"/>
        <v>0</v>
      </c>
      <c r="J22" s="22">
        <f t="shared" si="10"/>
        <v>0</v>
      </c>
      <c r="K22" s="22">
        <f t="shared" si="10"/>
        <v>0</v>
      </c>
      <c r="L22" s="22">
        <f t="shared" si="10"/>
        <v>0</v>
      </c>
      <c r="M22" s="22">
        <f t="shared" si="10"/>
        <v>0</v>
      </c>
      <c r="N22" s="22">
        <f t="shared" si="10"/>
        <v>0</v>
      </c>
      <c r="O22" s="23">
        <f>SUM(D22:N22)</f>
        <v>0</v>
      </c>
    </row>
    <row r="23" spans="1:16" ht="15.75" hidden="1" thickBot="1">
      <c r="A23" s="271"/>
      <c r="B23" s="166" t="s">
        <v>354</v>
      </c>
      <c r="C23" s="21" t="s">
        <v>347</v>
      </c>
      <c r="D23" s="22">
        <f t="shared" ref="D23:N23" si="11">SUMIFS(D558:D629,$C$558:$C$629,$C$23,$B$558:$B$629,$B$23)</f>
        <v>0</v>
      </c>
      <c r="E23" s="22">
        <f t="shared" si="11"/>
        <v>0</v>
      </c>
      <c r="F23" s="22">
        <f t="shared" si="11"/>
        <v>0</v>
      </c>
      <c r="G23" s="22">
        <f t="shared" si="11"/>
        <v>0</v>
      </c>
      <c r="H23" s="22">
        <f t="shared" si="11"/>
        <v>0</v>
      </c>
      <c r="I23" s="22">
        <f t="shared" si="11"/>
        <v>0</v>
      </c>
      <c r="J23" s="22">
        <f t="shared" si="11"/>
        <v>0</v>
      </c>
      <c r="K23" s="22">
        <f t="shared" si="11"/>
        <v>0</v>
      </c>
      <c r="L23" s="22">
        <f t="shared" si="11"/>
        <v>0</v>
      </c>
      <c r="M23" s="22">
        <f t="shared" si="11"/>
        <v>0</v>
      </c>
      <c r="N23" s="22">
        <f t="shared" si="11"/>
        <v>0</v>
      </c>
      <c r="O23" s="23">
        <f>SUM(D23:N23)</f>
        <v>0</v>
      </c>
    </row>
    <row r="24" spans="1:16" ht="15.75" hidden="1" thickBot="1">
      <c r="A24" s="272"/>
      <c r="B24" s="167"/>
      <c r="C24" s="26" t="s">
        <v>348</v>
      </c>
      <c r="D24" s="27">
        <f>D23+D22+D20</f>
        <v>0</v>
      </c>
      <c r="E24" s="27">
        <f t="shared" ref="E24:F24" si="12">E23+E22+E20</f>
        <v>0</v>
      </c>
      <c r="F24" s="27">
        <f t="shared" si="12"/>
        <v>0</v>
      </c>
      <c r="G24" s="27">
        <f>G23+G22+G20</f>
        <v>0</v>
      </c>
      <c r="H24" s="27">
        <f t="shared" ref="H24:M24" si="13">H23+H22+H20</f>
        <v>0</v>
      </c>
      <c r="I24" s="27">
        <f t="shared" si="13"/>
        <v>0</v>
      </c>
      <c r="J24" s="27">
        <f t="shared" si="13"/>
        <v>0</v>
      </c>
      <c r="K24" s="27">
        <f t="shared" si="13"/>
        <v>0</v>
      </c>
      <c r="L24" s="28">
        <f t="shared" si="13"/>
        <v>0</v>
      </c>
      <c r="M24" s="28">
        <f t="shared" si="13"/>
        <v>0</v>
      </c>
      <c r="N24" s="28">
        <f>N23+N22+N20</f>
        <v>0</v>
      </c>
      <c r="O24" s="23">
        <f>SUM(D24:N24)</f>
        <v>0</v>
      </c>
    </row>
    <row r="25" spans="1:16" ht="15.75" hidden="1" thickBot="1">
      <c r="A25" s="168"/>
      <c r="B25" s="168"/>
      <c r="C25" s="29"/>
      <c r="D25" s="30"/>
      <c r="E25" s="30"/>
      <c r="F25" s="30"/>
      <c r="G25" s="30"/>
      <c r="H25" s="30"/>
      <c r="I25" s="30"/>
      <c r="J25" s="30"/>
      <c r="K25" s="30"/>
      <c r="L25" s="30"/>
      <c r="M25" s="30"/>
      <c r="N25" s="30"/>
      <c r="O25" s="30"/>
    </row>
    <row r="26" spans="1:16" ht="30.75" customHeight="1" thickBot="1">
      <c r="A26" s="268" t="s">
        <v>356</v>
      </c>
      <c r="B26" s="164" t="s">
        <v>350</v>
      </c>
      <c r="C26" s="17" t="s">
        <v>342</v>
      </c>
      <c r="D26" s="18" t="str">
        <f>D5</f>
        <v xml:space="preserve">2024/2025 </v>
      </c>
      <c r="E26" s="40" t="str">
        <f t="shared" ref="E26:N26" si="14">E5</f>
        <v xml:space="preserve">2025/2026 </v>
      </c>
      <c r="F26" s="18" t="str">
        <f t="shared" si="14"/>
        <v xml:space="preserve">2026/2027 </v>
      </c>
      <c r="G26" s="40" t="str">
        <f t="shared" si="14"/>
        <v xml:space="preserve">2027/2028 </v>
      </c>
      <c r="H26" s="18" t="str">
        <f t="shared" si="14"/>
        <v xml:space="preserve">2028/2029 </v>
      </c>
      <c r="I26" s="40" t="str">
        <f t="shared" si="14"/>
        <v xml:space="preserve">2029/2030 </v>
      </c>
      <c r="J26" s="18" t="str">
        <f t="shared" si="14"/>
        <v xml:space="preserve">2030/2031 </v>
      </c>
      <c r="K26" s="40" t="str">
        <f t="shared" si="14"/>
        <v xml:space="preserve">2031/2032 </v>
      </c>
      <c r="L26" s="18" t="str">
        <f t="shared" si="14"/>
        <v xml:space="preserve">2032/2033 </v>
      </c>
      <c r="M26" s="40" t="str">
        <f t="shared" si="14"/>
        <v>2033/34</v>
      </c>
      <c r="N26" s="18" t="str">
        <f t="shared" si="14"/>
        <v>2034/35</v>
      </c>
      <c r="O26" s="20" t="s">
        <v>343</v>
      </c>
    </row>
    <row r="27" spans="1:16" ht="15.75" thickBot="1">
      <c r="A27" s="271"/>
      <c r="B27" s="165" t="s">
        <v>357</v>
      </c>
      <c r="C27" s="170" t="s">
        <v>344</v>
      </c>
      <c r="D27" s="84">
        <v>0</v>
      </c>
      <c r="E27" s="84">
        <v>0</v>
      </c>
      <c r="F27" s="84">
        <v>0</v>
      </c>
      <c r="G27" s="84">
        <v>0</v>
      </c>
      <c r="H27" s="84">
        <v>0</v>
      </c>
      <c r="I27" s="84">
        <v>0</v>
      </c>
      <c r="J27" s="84">
        <v>0</v>
      </c>
      <c r="K27" s="84">
        <v>0</v>
      </c>
      <c r="L27" s="84">
        <v>0</v>
      </c>
      <c r="M27" s="78">
        <v>0</v>
      </c>
      <c r="N27" s="84">
        <v>0</v>
      </c>
      <c r="O27" s="90">
        <f>SUM(D27:N27)</f>
        <v>0</v>
      </c>
      <c r="P27" s="169" t="s">
        <v>352</v>
      </c>
    </row>
    <row r="28" spans="1:16" ht="15.75" thickBot="1">
      <c r="A28" s="271"/>
      <c r="B28" s="166" t="s">
        <v>357</v>
      </c>
      <c r="C28" s="171" t="s">
        <v>345</v>
      </c>
      <c r="D28" s="85">
        <v>0</v>
      </c>
      <c r="E28" s="85">
        <v>0</v>
      </c>
      <c r="F28" s="85">
        <v>0</v>
      </c>
      <c r="G28" s="85">
        <v>0</v>
      </c>
      <c r="H28" s="85">
        <v>0</v>
      </c>
      <c r="I28" s="85">
        <v>0</v>
      </c>
      <c r="J28" s="85">
        <v>0</v>
      </c>
      <c r="K28" s="85">
        <v>0</v>
      </c>
      <c r="L28" s="85">
        <v>0</v>
      </c>
      <c r="M28" s="79">
        <v>0</v>
      </c>
      <c r="N28" s="85">
        <v>0</v>
      </c>
      <c r="O28" s="83">
        <f>SUM(D28:N28)</f>
        <v>0</v>
      </c>
    </row>
    <row r="29" spans="1:16" ht="15.75" thickBot="1">
      <c r="A29" s="271"/>
      <c r="B29" s="166" t="s">
        <v>357</v>
      </c>
      <c r="C29" s="171" t="s">
        <v>346</v>
      </c>
      <c r="D29" s="86">
        <v>0</v>
      </c>
      <c r="E29" s="86">
        <v>0</v>
      </c>
      <c r="F29" s="86">
        <v>0</v>
      </c>
      <c r="G29" s="86">
        <v>0</v>
      </c>
      <c r="H29" s="86">
        <v>0</v>
      </c>
      <c r="I29" s="86">
        <v>0</v>
      </c>
      <c r="J29" s="86">
        <v>0</v>
      </c>
      <c r="K29" s="86">
        <v>0</v>
      </c>
      <c r="L29" s="86">
        <v>0</v>
      </c>
      <c r="M29" s="80">
        <v>0</v>
      </c>
      <c r="N29" s="86">
        <v>0</v>
      </c>
      <c r="O29" s="90">
        <f>SUM(D29:N29)</f>
        <v>0</v>
      </c>
      <c r="P29" s="169" t="s">
        <v>352</v>
      </c>
    </row>
    <row r="30" spans="1:16" ht="15.75" thickBot="1">
      <c r="A30" s="271"/>
      <c r="B30" s="166" t="s">
        <v>357</v>
      </c>
      <c r="C30" s="172" t="s">
        <v>347</v>
      </c>
      <c r="D30" s="86">
        <v>0</v>
      </c>
      <c r="E30" s="86">
        <v>0</v>
      </c>
      <c r="F30" s="86">
        <v>0</v>
      </c>
      <c r="G30" s="86">
        <v>0</v>
      </c>
      <c r="H30" s="86">
        <v>0</v>
      </c>
      <c r="I30" s="86">
        <v>0</v>
      </c>
      <c r="J30" s="86">
        <v>0</v>
      </c>
      <c r="K30" s="86">
        <v>0</v>
      </c>
      <c r="L30" s="86">
        <v>0</v>
      </c>
      <c r="M30" s="80">
        <v>0</v>
      </c>
      <c r="N30" s="86">
        <v>0</v>
      </c>
      <c r="O30" s="90">
        <f>SUM(D30:N30)</f>
        <v>0</v>
      </c>
      <c r="P30" s="169" t="s">
        <v>352</v>
      </c>
    </row>
    <row r="31" spans="1:16" ht="15.75" thickBot="1">
      <c r="A31" s="272"/>
      <c r="B31" s="167"/>
      <c r="C31" s="26" t="s">
        <v>348</v>
      </c>
      <c r="D31" s="87">
        <f>D27+D29+D30</f>
        <v>0</v>
      </c>
      <c r="E31" s="87">
        <f t="shared" ref="E31:O31" si="15">E27+E29+E30</f>
        <v>0</v>
      </c>
      <c r="F31" s="87">
        <f t="shared" si="15"/>
        <v>0</v>
      </c>
      <c r="G31" s="87">
        <f t="shared" si="15"/>
        <v>0</v>
      </c>
      <c r="H31" s="87">
        <f t="shared" si="15"/>
        <v>0</v>
      </c>
      <c r="I31" s="87">
        <f t="shared" si="15"/>
        <v>0</v>
      </c>
      <c r="J31" s="87">
        <f t="shared" si="15"/>
        <v>0</v>
      </c>
      <c r="K31" s="87">
        <f t="shared" si="15"/>
        <v>0</v>
      </c>
      <c r="L31" s="87">
        <f t="shared" si="15"/>
        <v>0</v>
      </c>
      <c r="M31" s="31">
        <f t="shared" si="15"/>
        <v>0</v>
      </c>
      <c r="N31" s="87">
        <f>N27+N29+N30</f>
        <v>0</v>
      </c>
      <c r="O31" s="82">
        <f t="shared" si="15"/>
        <v>0</v>
      </c>
    </row>
    <row r="32" spans="1:16">
      <c r="A32" s="173"/>
      <c r="B32" s="173"/>
      <c r="C32" s="174"/>
      <c r="D32" s="175"/>
      <c r="E32" s="175"/>
      <c r="F32" s="175"/>
      <c r="G32" s="175"/>
      <c r="H32" s="175"/>
      <c r="I32" s="175"/>
      <c r="J32" s="175"/>
      <c r="K32" s="175"/>
      <c r="L32" s="175"/>
      <c r="M32" s="175"/>
      <c r="N32" s="175"/>
      <c r="O32" s="176"/>
    </row>
    <row r="33" spans="1:17" ht="18.75" thickBot="1">
      <c r="A33" s="177" t="s">
        <v>358</v>
      </c>
      <c r="B33" s="168"/>
      <c r="C33" s="29"/>
      <c r="D33" s="30"/>
      <c r="E33" s="30"/>
      <c r="F33" s="30"/>
      <c r="G33" s="30"/>
      <c r="H33" s="30"/>
      <c r="I33" s="30"/>
      <c r="J33" s="30"/>
      <c r="K33" s="30"/>
      <c r="L33" s="30"/>
      <c r="M33" s="30"/>
      <c r="N33" s="30"/>
      <c r="O33" s="30"/>
    </row>
    <row r="34" spans="1:17" ht="62.25" customHeight="1" thickBot="1">
      <c r="A34" s="71" t="s">
        <v>359</v>
      </c>
      <c r="B34" s="178" t="s">
        <v>350</v>
      </c>
      <c r="C34" s="17" t="s">
        <v>360</v>
      </c>
      <c r="D34" s="18" t="str">
        <f>D5</f>
        <v xml:space="preserve">2024/2025 </v>
      </c>
      <c r="E34" s="40" t="str">
        <f t="shared" ref="E34:N34" si="16">E5</f>
        <v xml:space="preserve">2025/2026 </v>
      </c>
      <c r="F34" s="18" t="str">
        <f t="shared" si="16"/>
        <v xml:space="preserve">2026/2027 </v>
      </c>
      <c r="G34" s="40" t="str">
        <f t="shared" si="16"/>
        <v xml:space="preserve">2027/2028 </v>
      </c>
      <c r="H34" s="18" t="str">
        <f t="shared" si="16"/>
        <v xml:space="preserve">2028/2029 </v>
      </c>
      <c r="I34" s="40" t="str">
        <f t="shared" si="16"/>
        <v xml:space="preserve">2029/2030 </v>
      </c>
      <c r="J34" s="18" t="str">
        <f t="shared" si="16"/>
        <v xml:space="preserve">2030/2031 </v>
      </c>
      <c r="K34" s="40" t="str">
        <f t="shared" si="16"/>
        <v xml:space="preserve">2031/2032 </v>
      </c>
      <c r="L34" s="18" t="str">
        <f t="shared" si="16"/>
        <v xml:space="preserve">2032/2033 </v>
      </c>
      <c r="M34" s="40" t="str">
        <f t="shared" si="16"/>
        <v>2033/34</v>
      </c>
      <c r="N34" s="18" t="str">
        <f t="shared" si="16"/>
        <v>2034/35</v>
      </c>
      <c r="O34" s="20" t="s">
        <v>343</v>
      </c>
    </row>
    <row r="35" spans="1:17">
      <c r="A35" s="11">
        <f>CRC_Partner_Information!B7</f>
        <v>1</v>
      </c>
      <c r="B35" s="32" t="s">
        <v>351</v>
      </c>
      <c r="C35" s="33" t="s">
        <v>344</v>
      </c>
      <c r="D35" s="74"/>
      <c r="E35" s="74"/>
      <c r="F35" s="74"/>
      <c r="G35" s="74"/>
      <c r="H35" s="74"/>
      <c r="I35" s="74"/>
      <c r="J35" s="74"/>
      <c r="K35" s="74"/>
      <c r="L35" s="74"/>
      <c r="M35" s="74"/>
      <c r="N35" s="74"/>
      <c r="O35" s="41">
        <f t="shared" ref="O35:O98" si="17">SUM(D35:N35)</f>
        <v>0</v>
      </c>
      <c r="Q35" t="str">
        <f>A35&amp;C35</f>
        <v>1Cash ($)</v>
      </c>
    </row>
    <row r="36" spans="1:17">
      <c r="A36" s="12">
        <f>A35</f>
        <v>1</v>
      </c>
      <c r="B36" s="34" t="s">
        <v>351</v>
      </c>
      <c r="C36" s="35" t="s">
        <v>345</v>
      </c>
      <c r="D36" s="75"/>
      <c r="E36" s="75"/>
      <c r="F36" s="75"/>
      <c r="G36" s="75"/>
      <c r="H36" s="75"/>
      <c r="I36" s="75"/>
      <c r="J36" s="75"/>
      <c r="K36" s="75"/>
      <c r="L36" s="75"/>
      <c r="M36" s="75"/>
      <c r="N36" s="75"/>
      <c r="O36" s="42">
        <f t="shared" si="17"/>
        <v>0</v>
      </c>
      <c r="Q36" t="str">
        <f t="shared" ref="Q36:Q99" si="18">A36&amp;C36</f>
        <v>1Number of FTE</v>
      </c>
    </row>
    <row r="37" spans="1:17">
      <c r="A37" s="12">
        <f>A35</f>
        <v>1</v>
      </c>
      <c r="B37" s="34" t="s">
        <v>351</v>
      </c>
      <c r="C37" s="35" t="s">
        <v>355</v>
      </c>
      <c r="D37" s="76"/>
      <c r="E37" s="76"/>
      <c r="F37" s="76"/>
      <c r="G37" s="76"/>
      <c r="H37" s="76"/>
      <c r="I37" s="76"/>
      <c r="J37" s="76"/>
      <c r="K37" s="76"/>
      <c r="L37" s="76"/>
      <c r="M37" s="76"/>
      <c r="N37" s="76"/>
      <c r="O37" s="43">
        <f t="shared" si="17"/>
        <v>0</v>
      </c>
      <c r="Q37" t="str">
        <f t="shared" si="18"/>
        <v>1Staff value ($)</v>
      </c>
    </row>
    <row r="38" spans="1:17" ht="15.75" thickBot="1">
      <c r="A38" s="13">
        <f>A35</f>
        <v>1</v>
      </c>
      <c r="B38" s="36" t="s">
        <v>351</v>
      </c>
      <c r="C38" s="37" t="s">
        <v>347</v>
      </c>
      <c r="D38" s="77"/>
      <c r="E38" s="77"/>
      <c r="F38" s="77"/>
      <c r="G38" s="77"/>
      <c r="H38" s="77"/>
      <c r="I38" s="77"/>
      <c r="J38" s="77"/>
      <c r="K38" s="77"/>
      <c r="L38" s="77"/>
      <c r="M38" s="77"/>
      <c r="N38" s="77"/>
      <c r="O38" s="44">
        <f t="shared" si="17"/>
        <v>0</v>
      </c>
      <c r="Q38" t="str">
        <f t="shared" si="18"/>
        <v>1Non-staff in-kind ($)</v>
      </c>
    </row>
    <row r="39" spans="1:17">
      <c r="A39" s="11">
        <f>CRC_Partner_Information!B8</f>
        <v>2</v>
      </c>
      <c r="B39" s="32" t="s">
        <v>351</v>
      </c>
      <c r="C39" s="33" t="s">
        <v>344</v>
      </c>
      <c r="D39" s="74"/>
      <c r="E39" s="74"/>
      <c r="F39" s="74"/>
      <c r="G39" s="74"/>
      <c r="H39" s="74"/>
      <c r="I39" s="74"/>
      <c r="J39" s="74"/>
      <c r="K39" s="74"/>
      <c r="L39" s="74"/>
      <c r="M39" s="74"/>
      <c r="N39" s="74"/>
      <c r="O39" s="41">
        <f t="shared" si="17"/>
        <v>0</v>
      </c>
      <c r="Q39" t="str">
        <f t="shared" si="18"/>
        <v>2Cash ($)</v>
      </c>
    </row>
    <row r="40" spans="1:17">
      <c r="A40" s="12">
        <f>A39</f>
        <v>2</v>
      </c>
      <c r="B40" s="38" t="s">
        <v>351</v>
      </c>
      <c r="C40" s="35" t="s">
        <v>345</v>
      </c>
      <c r="D40" s="75"/>
      <c r="E40" s="75"/>
      <c r="F40" s="75"/>
      <c r="G40" s="75"/>
      <c r="H40" s="75"/>
      <c r="I40" s="75"/>
      <c r="J40" s="75"/>
      <c r="K40" s="75"/>
      <c r="L40" s="75"/>
      <c r="M40" s="75"/>
      <c r="N40" s="75"/>
      <c r="O40" s="42">
        <f t="shared" si="17"/>
        <v>0</v>
      </c>
      <c r="Q40" t="str">
        <f t="shared" si="18"/>
        <v>2Number of FTE</v>
      </c>
    </row>
    <row r="41" spans="1:17">
      <c r="A41" s="12">
        <f>A39</f>
        <v>2</v>
      </c>
      <c r="B41" s="38" t="s">
        <v>351</v>
      </c>
      <c r="C41" s="35" t="s">
        <v>355</v>
      </c>
      <c r="D41" s="76"/>
      <c r="E41" s="76"/>
      <c r="F41" s="76"/>
      <c r="G41" s="76"/>
      <c r="H41" s="76"/>
      <c r="I41" s="76"/>
      <c r="J41" s="76"/>
      <c r="K41" s="76"/>
      <c r="L41" s="76"/>
      <c r="M41" s="76"/>
      <c r="N41" s="76"/>
      <c r="O41" s="43">
        <f t="shared" si="17"/>
        <v>0</v>
      </c>
      <c r="Q41" t="str">
        <f t="shared" si="18"/>
        <v>2Staff value ($)</v>
      </c>
    </row>
    <row r="42" spans="1:17" ht="15.75" thickBot="1">
      <c r="A42" s="13">
        <f>A39</f>
        <v>2</v>
      </c>
      <c r="B42" s="39" t="s">
        <v>351</v>
      </c>
      <c r="C42" s="37" t="s">
        <v>347</v>
      </c>
      <c r="D42" s="77"/>
      <c r="E42" s="77"/>
      <c r="F42" s="77"/>
      <c r="G42" s="77"/>
      <c r="H42" s="77"/>
      <c r="I42" s="77"/>
      <c r="J42" s="77"/>
      <c r="K42" s="77"/>
      <c r="L42" s="77"/>
      <c r="M42" s="77"/>
      <c r="N42" s="77"/>
      <c r="O42" s="44">
        <f t="shared" si="17"/>
        <v>0</v>
      </c>
      <c r="Q42" t="str">
        <f t="shared" si="18"/>
        <v>2Non-staff in-kind ($)</v>
      </c>
    </row>
    <row r="43" spans="1:17">
      <c r="A43" s="11">
        <f>CRC_Partner_Information!B9</f>
        <v>3</v>
      </c>
      <c r="B43" s="32" t="s">
        <v>351</v>
      </c>
      <c r="C43" s="33" t="s">
        <v>344</v>
      </c>
      <c r="D43" s="74"/>
      <c r="E43" s="74"/>
      <c r="F43" s="74"/>
      <c r="G43" s="74"/>
      <c r="H43" s="74"/>
      <c r="I43" s="74"/>
      <c r="J43" s="74"/>
      <c r="K43" s="74"/>
      <c r="L43" s="74"/>
      <c r="M43" s="74"/>
      <c r="N43" s="74"/>
      <c r="O43" s="41">
        <f t="shared" si="17"/>
        <v>0</v>
      </c>
      <c r="Q43" t="str">
        <f t="shared" si="18"/>
        <v>3Cash ($)</v>
      </c>
    </row>
    <row r="44" spans="1:17">
      <c r="A44" s="12">
        <f>A43</f>
        <v>3</v>
      </c>
      <c r="B44" s="38" t="s">
        <v>351</v>
      </c>
      <c r="C44" s="35" t="s">
        <v>345</v>
      </c>
      <c r="D44" s="75"/>
      <c r="E44" s="75"/>
      <c r="F44" s="75"/>
      <c r="G44" s="75"/>
      <c r="H44" s="75"/>
      <c r="I44" s="75"/>
      <c r="J44" s="75"/>
      <c r="K44" s="75"/>
      <c r="L44" s="75"/>
      <c r="M44" s="75"/>
      <c r="N44" s="75"/>
      <c r="O44" s="42">
        <f t="shared" si="17"/>
        <v>0</v>
      </c>
      <c r="Q44" t="str">
        <f t="shared" si="18"/>
        <v>3Number of FTE</v>
      </c>
    </row>
    <row r="45" spans="1:17">
      <c r="A45" s="12">
        <f>A43</f>
        <v>3</v>
      </c>
      <c r="B45" s="38" t="s">
        <v>351</v>
      </c>
      <c r="C45" s="35" t="s">
        <v>355</v>
      </c>
      <c r="D45" s="76"/>
      <c r="E45" s="76"/>
      <c r="F45" s="76"/>
      <c r="G45" s="76"/>
      <c r="H45" s="76"/>
      <c r="I45" s="76"/>
      <c r="J45" s="76"/>
      <c r="K45" s="76"/>
      <c r="L45" s="76"/>
      <c r="M45" s="76"/>
      <c r="N45" s="76"/>
      <c r="O45" s="43">
        <f t="shared" si="17"/>
        <v>0</v>
      </c>
      <c r="Q45" t="str">
        <f t="shared" si="18"/>
        <v>3Staff value ($)</v>
      </c>
    </row>
    <row r="46" spans="1:17" ht="15.75" thickBot="1">
      <c r="A46" s="13">
        <f>A43</f>
        <v>3</v>
      </c>
      <c r="B46" s="39" t="s">
        <v>351</v>
      </c>
      <c r="C46" s="37" t="s">
        <v>347</v>
      </c>
      <c r="D46" s="77"/>
      <c r="E46" s="77"/>
      <c r="F46" s="77"/>
      <c r="G46" s="77"/>
      <c r="H46" s="77"/>
      <c r="I46" s="77"/>
      <c r="J46" s="77"/>
      <c r="K46" s="77"/>
      <c r="L46" s="77"/>
      <c r="M46" s="77"/>
      <c r="N46" s="77"/>
      <c r="O46" s="44">
        <f t="shared" si="17"/>
        <v>0</v>
      </c>
      <c r="Q46" t="str">
        <f t="shared" si="18"/>
        <v>3Non-staff in-kind ($)</v>
      </c>
    </row>
    <row r="47" spans="1:17">
      <c r="A47" s="11">
        <f>CRC_Partner_Information!B10</f>
        <v>4</v>
      </c>
      <c r="B47" s="32" t="s">
        <v>351</v>
      </c>
      <c r="C47" s="33" t="s">
        <v>344</v>
      </c>
      <c r="D47" s="74"/>
      <c r="E47" s="74"/>
      <c r="F47" s="74"/>
      <c r="G47" s="74"/>
      <c r="H47" s="74"/>
      <c r="I47" s="74"/>
      <c r="J47" s="74"/>
      <c r="K47" s="74"/>
      <c r="L47" s="74"/>
      <c r="M47" s="74"/>
      <c r="N47" s="74"/>
      <c r="O47" s="41">
        <f t="shared" si="17"/>
        <v>0</v>
      </c>
      <c r="Q47" t="str">
        <f t="shared" si="18"/>
        <v>4Cash ($)</v>
      </c>
    </row>
    <row r="48" spans="1:17">
      <c r="A48" s="12">
        <f>A47</f>
        <v>4</v>
      </c>
      <c r="B48" s="38" t="s">
        <v>351</v>
      </c>
      <c r="C48" s="35" t="s">
        <v>345</v>
      </c>
      <c r="D48" s="75"/>
      <c r="E48" s="75"/>
      <c r="F48" s="75"/>
      <c r="G48" s="75"/>
      <c r="H48" s="75"/>
      <c r="I48" s="75"/>
      <c r="J48" s="75"/>
      <c r="K48" s="75"/>
      <c r="L48" s="75"/>
      <c r="M48" s="75"/>
      <c r="N48" s="75"/>
      <c r="O48" s="42">
        <f t="shared" si="17"/>
        <v>0</v>
      </c>
      <c r="Q48" t="str">
        <f t="shared" si="18"/>
        <v>4Number of FTE</v>
      </c>
    </row>
    <row r="49" spans="1:17">
      <c r="A49" s="12">
        <f>A47</f>
        <v>4</v>
      </c>
      <c r="B49" s="38" t="s">
        <v>351</v>
      </c>
      <c r="C49" s="35" t="s">
        <v>355</v>
      </c>
      <c r="D49" s="76"/>
      <c r="E49" s="76"/>
      <c r="F49" s="76"/>
      <c r="G49" s="76"/>
      <c r="H49" s="76"/>
      <c r="I49" s="76"/>
      <c r="J49" s="76"/>
      <c r="K49" s="76"/>
      <c r="L49" s="76"/>
      <c r="M49" s="76"/>
      <c r="N49" s="76"/>
      <c r="O49" s="43">
        <f t="shared" si="17"/>
        <v>0</v>
      </c>
      <c r="Q49" t="str">
        <f t="shared" si="18"/>
        <v>4Staff value ($)</v>
      </c>
    </row>
    <row r="50" spans="1:17" ht="15.75" thickBot="1">
      <c r="A50" s="13">
        <f>A47</f>
        <v>4</v>
      </c>
      <c r="B50" s="39" t="s">
        <v>351</v>
      </c>
      <c r="C50" s="37" t="s">
        <v>347</v>
      </c>
      <c r="D50" s="77"/>
      <c r="E50" s="77"/>
      <c r="F50" s="77"/>
      <c r="G50" s="77"/>
      <c r="H50" s="77"/>
      <c r="I50" s="77"/>
      <c r="J50" s="77"/>
      <c r="K50" s="77"/>
      <c r="L50" s="77"/>
      <c r="M50" s="77"/>
      <c r="N50" s="77"/>
      <c r="O50" s="44">
        <f t="shared" si="17"/>
        <v>0</v>
      </c>
      <c r="Q50" t="str">
        <f t="shared" si="18"/>
        <v>4Non-staff in-kind ($)</v>
      </c>
    </row>
    <row r="51" spans="1:17">
      <c r="A51" s="11">
        <f>CRC_Partner_Information!B11</f>
        <v>5</v>
      </c>
      <c r="B51" s="32" t="s">
        <v>351</v>
      </c>
      <c r="C51" s="33" t="s">
        <v>344</v>
      </c>
      <c r="D51" s="74"/>
      <c r="E51" s="74"/>
      <c r="F51" s="74"/>
      <c r="G51" s="74"/>
      <c r="H51" s="74"/>
      <c r="I51" s="74"/>
      <c r="J51" s="74"/>
      <c r="K51" s="74"/>
      <c r="L51" s="74"/>
      <c r="M51" s="74"/>
      <c r="N51" s="74"/>
      <c r="O51" s="41">
        <f t="shared" si="17"/>
        <v>0</v>
      </c>
      <c r="Q51" t="str">
        <f t="shared" si="18"/>
        <v>5Cash ($)</v>
      </c>
    </row>
    <row r="52" spans="1:17">
      <c r="A52" s="12">
        <f>A51</f>
        <v>5</v>
      </c>
      <c r="B52" s="38" t="s">
        <v>351</v>
      </c>
      <c r="C52" s="35" t="s">
        <v>345</v>
      </c>
      <c r="D52" s="75"/>
      <c r="E52" s="75"/>
      <c r="F52" s="75"/>
      <c r="G52" s="75"/>
      <c r="H52" s="75"/>
      <c r="I52" s="75"/>
      <c r="J52" s="75"/>
      <c r="K52" s="75"/>
      <c r="L52" s="75"/>
      <c r="M52" s="75"/>
      <c r="N52" s="75"/>
      <c r="O52" s="42">
        <f t="shared" si="17"/>
        <v>0</v>
      </c>
      <c r="Q52" t="str">
        <f t="shared" si="18"/>
        <v>5Number of FTE</v>
      </c>
    </row>
    <row r="53" spans="1:17">
      <c r="A53" s="12">
        <f>A51</f>
        <v>5</v>
      </c>
      <c r="B53" s="38" t="s">
        <v>351</v>
      </c>
      <c r="C53" s="35" t="s">
        <v>355</v>
      </c>
      <c r="D53" s="76"/>
      <c r="E53" s="76"/>
      <c r="F53" s="76"/>
      <c r="G53" s="76"/>
      <c r="H53" s="76"/>
      <c r="I53" s="76"/>
      <c r="J53" s="76"/>
      <c r="K53" s="76"/>
      <c r="L53" s="76"/>
      <c r="M53" s="76"/>
      <c r="N53" s="76"/>
      <c r="O53" s="43">
        <f t="shared" si="17"/>
        <v>0</v>
      </c>
      <c r="Q53" t="str">
        <f t="shared" si="18"/>
        <v>5Staff value ($)</v>
      </c>
    </row>
    <row r="54" spans="1:17" ht="15.75" thickBot="1">
      <c r="A54" s="13">
        <f>A51</f>
        <v>5</v>
      </c>
      <c r="B54" s="39" t="s">
        <v>351</v>
      </c>
      <c r="C54" s="37" t="s">
        <v>347</v>
      </c>
      <c r="D54" s="77"/>
      <c r="E54" s="77"/>
      <c r="F54" s="77"/>
      <c r="G54" s="77"/>
      <c r="H54" s="77"/>
      <c r="I54" s="77"/>
      <c r="J54" s="77"/>
      <c r="K54" s="77"/>
      <c r="L54" s="77"/>
      <c r="M54" s="77"/>
      <c r="N54" s="77"/>
      <c r="O54" s="44">
        <f t="shared" si="17"/>
        <v>0</v>
      </c>
      <c r="Q54" t="str">
        <f t="shared" si="18"/>
        <v>5Non-staff in-kind ($)</v>
      </c>
    </row>
    <row r="55" spans="1:17">
      <c r="A55" s="11">
        <f>CRC_Partner_Information!B12</f>
        <v>6</v>
      </c>
      <c r="B55" s="32" t="s">
        <v>351</v>
      </c>
      <c r="C55" s="33" t="s">
        <v>344</v>
      </c>
      <c r="D55" s="74"/>
      <c r="E55" s="74"/>
      <c r="F55" s="74"/>
      <c r="G55" s="74"/>
      <c r="H55" s="74"/>
      <c r="I55" s="74"/>
      <c r="J55" s="74"/>
      <c r="K55" s="74"/>
      <c r="L55" s="74"/>
      <c r="M55" s="74"/>
      <c r="N55" s="74"/>
      <c r="O55" s="41">
        <f t="shared" si="17"/>
        <v>0</v>
      </c>
      <c r="Q55" t="str">
        <f t="shared" si="18"/>
        <v>6Cash ($)</v>
      </c>
    </row>
    <row r="56" spans="1:17">
      <c r="A56" s="12">
        <f>A55</f>
        <v>6</v>
      </c>
      <c r="B56" s="38" t="s">
        <v>351</v>
      </c>
      <c r="C56" s="35" t="s">
        <v>345</v>
      </c>
      <c r="D56" s="75"/>
      <c r="E56" s="75"/>
      <c r="F56" s="75"/>
      <c r="G56" s="75"/>
      <c r="H56" s="75"/>
      <c r="I56" s="75"/>
      <c r="J56" s="75"/>
      <c r="K56" s="75"/>
      <c r="L56" s="75"/>
      <c r="M56" s="75"/>
      <c r="N56" s="75"/>
      <c r="O56" s="42">
        <f t="shared" si="17"/>
        <v>0</v>
      </c>
      <c r="Q56" t="str">
        <f t="shared" si="18"/>
        <v>6Number of FTE</v>
      </c>
    </row>
    <row r="57" spans="1:17">
      <c r="A57" s="12">
        <f>A55</f>
        <v>6</v>
      </c>
      <c r="B57" s="38" t="s">
        <v>351</v>
      </c>
      <c r="C57" s="35" t="s">
        <v>355</v>
      </c>
      <c r="D57" s="76"/>
      <c r="E57" s="76"/>
      <c r="F57" s="76"/>
      <c r="G57" s="76"/>
      <c r="H57" s="76"/>
      <c r="I57" s="76"/>
      <c r="J57" s="76"/>
      <c r="K57" s="76"/>
      <c r="L57" s="76"/>
      <c r="M57" s="76"/>
      <c r="N57" s="76"/>
      <c r="O57" s="43">
        <f t="shared" si="17"/>
        <v>0</v>
      </c>
      <c r="Q57" t="str">
        <f t="shared" si="18"/>
        <v>6Staff value ($)</v>
      </c>
    </row>
    <row r="58" spans="1:17" ht="15.75" thickBot="1">
      <c r="A58" s="13">
        <f>A55</f>
        <v>6</v>
      </c>
      <c r="B58" s="39" t="s">
        <v>351</v>
      </c>
      <c r="C58" s="37" t="s">
        <v>347</v>
      </c>
      <c r="D58" s="77"/>
      <c r="E58" s="77"/>
      <c r="F58" s="77"/>
      <c r="G58" s="77"/>
      <c r="H58" s="77"/>
      <c r="I58" s="77"/>
      <c r="J58" s="77"/>
      <c r="K58" s="77"/>
      <c r="L58" s="77"/>
      <c r="M58" s="77"/>
      <c r="N58" s="77"/>
      <c r="O58" s="44">
        <f t="shared" si="17"/>
        <v>0</v>
      </c>
      <c r="Q58" t="str">
        <f t="shared" si="18"/>
        <v>6Non-staff in-kind ($)</v>
      </c>
    </row>
    <row r="59" spans="1:17">
      <c r="A59" s="11">
        <f>CRC_Partner_Information!B13</f>
        <v>7</v>
      </c>
      <c r="B59" s="32" t="s">
        <v>351</v>
      </c>
      <c r="C59" s="33" t="s">
        <v>344</v>
      </c>
      <c r="D59" s="74"/>
      <c r="E59" s="74"/>
      <c r="F59" s="74"/>
      <c r="G59" s="74"/>
      <c r="H59" s="74"/>
      <c r="I59" s="74"/>
      <c r="J59" s="74"/>
      <c r="K59" s="74"/>
      <c r="L59" s="74"/>
      <c r="M59" s="74"/>
      <c r="N59" s="74"/>
      <c r="O59" s="41">
        <f t="shared" si="17"/>
        <v>0</v>
      </c>
      <c r="Q59" t="str">
        <f t="shared" si="18"/>
        <v>7Cash ($)</v>
      </c>
    </row>
    <row r="60" spans="1:17">
      <c r="A60" s="12">
        <f>A59</f>
        <v>7</v>
      </c>
      <c r="B60" s="38" t="s">
        <v>351</v>
      </c>
      <c r="C60" s="35" t="s">
        <v>345</v>
      </c>
      <c r="D60" s="75"/>
      <c r="E60" s="75"/>
      <c r="F60" s="75"/>
      <c r="G60" s="75"/>
      <c r="H60" s="75"/>
      <c r="I60" s="75"/>
      <c r="J60" s="75"/>
      <c r="K60" s="75"/>
      <c r="L60" s="75"/>
      <c r="M60" s="75"/>
      <c r="N60" s="75"/>
      <c r="O60" s="42">
        <f t="shared" si="17"/>
        <v>0</v>
      </c>
      <c r="Q60" t="str">
        <f t="shared" si="18"/>
        <v>7Number of FTE</v>
      </c>
    </row>
    <row r="61" spans="1:17">
      <c r="A61" s="12">
        <f>A59</f>
        <v>7</v>
      </c>
      <c r="B61" s="38" t="s">
        <v>351</v>
      </c>
      <c r="C61" s="35" t="s">
        <v>355</v>
      </c>
      <c r="D61" s="76"/>
      <c r="E61" s="76"/>
      <c r="F61" s="76"/>
      <c r="G61" s="76"/>
      <c r="H61" s="76"/>
      <c r="I61" s="76"/>
      <c r="J61" s="76"/>
      <c r="K61" s="76"/>
      <c r="L61" s="76"/>
      <c r="M61" s="76"/>
      <c r="N61" s="76"/>
      <c r="O61" s="43">
        <f t="shared" si="17"/>
        <v>0</v>
      </c>
      <c r="Q61" t="str">
        <f t="shared" si="18"/>
        <v>7Staff value ($)</v>
      </c>
    </row>
    <row r="62" spans="1:17" ht="15.75" thickBot="1">
      <c r="A62" s="13">
        <f>A59</f>
        <v>7</v>
      </c>
      <c r="B62" s="39" t="s">
        <v>351</v>
      </c>
      <c r="C62" s="37" t="s">
        <v>347</v>
      </c>
      <c r="D62" s="77"/>
      <c r="E62" s="77"/>
      <c r="F62" s="77"/>
      <c r="G62" s="77"/>
      <c r="H62" s="77"/>
      <c r="I62" s="77"/>
      <c r="J62" s="77"/>
      <c r="K62" s="77"/>
      <c r="L62" s="77"/>
      <c r="M62" s="77"/>
      <c r="N62" s="77"/>
      <c r="O62" s="44">
        <f t="shared" si="17"/>
        <v>0</v>
      </c>
      <c r="Q62" t="str">
        <f t="shared" si="18"/>
        <v>7Non-staff in-kind ($)</v>
      </c>
    </row>
    <row r="63" spans="1:17">
      <c r="A63" s="11">
        <f>CRC_Partner_Information!B14</f>
        <v>8</v>
      </c>
      <c r="B63" s="32" t="s">
        <v>351</v>
      </c>
      <c r="C63" s="33" t="s">
        <v>344</v>
      </c>
      <c r="D63" s="74"/>
      <c r="E63" s="74"/>
      <c r="F63" s="74"/>
      <c r="G63" s="74"/>
      <c r="H63" s="74"/>
      <c r="I63" s="74"/>
      <c r="J63" s="74"/>
      <c r="K63" s="74"/>
      <c r="L63" s="74"/>
      <c r="M63" s="74"/>
      <c r="N63" s="74"/>
      <c r="O63" s="41">
        <f t="shared" si="17"/>
        <v>0</v>
      </c>
      <c r="Q63" t="str">
        <f t="shared" si="18"/>
        <v>8Cash ($)</v>
      </c>
    </row>
    <row r="64" spans="1:17">
      <c r="A64" s="12">
        <f>A63</f>
        <v>8</v>
      </c>
      <c r="B64" s="38" t="s">
        <v>351</v>
      </c>
      <c r="C64" s="35" t="s">
        <v>345</v>
      </c>
      <c r="D64" s="75"/>
      <c r="E64" s="75"/>
      <c r="F64" s="75"/>
      <c r="G64" s="75"/>
      <c r="H64" s="75"/>
      <c r="I64" s="75"/>
      <c r="J64" s="75"/>
      <c r="K64" s="75"/>
      <c r="L64" s="75"/>
      <c r="M64" s="75"/>
      <c r="N64" s="75"/>
      <c r="O64" s="42">
        <f t="shared" si="17"/>
        <v>0</v>
      </c>
      <c r="Q64" t="str">
        <f t="shared" si="18"/>
        <v>8Number of FTE</v>
      </c>
    </row>
    <row r="65" spans="1:17">
      <c r="A65" s="12">
        <f>A63</f>
        <v>8</v>
      </c>
      <c r="B65" s="38" t="s">
        <v>351</v>
      </c>
      <c r="C65" s="35" t="s">
        <v>355</v>
      </c>
      <c r="D65" s="76"/>
      <c r="E65" s="76"/>
      <c r="F65" s="76"/>
      <c r="G65" s="76"/>
      <c r="H65" s="76"/>
      <c r="I65" s="76"/>
      <c r="J65" s="76"/>
      <c r="K65" s="76"/>
      <c r="L65" s="76"/>
      <c r="M65" s="76"/>
      <c r="N65" s="76"/>
      <c r="O65" s="43">
        <f t="shared" si="17"/>
        <v>0</v>
      </c>
      <c r="Q65" t="str">
        <f t="shared" si="18"/>
        <v>8Staff value ($)</v>
      </c>
    </row>
    <row r="66" spans="1:17" ht="15.75" thickBot="1">
      <c r="A66" s="13">
        <f>A63</f>
        <v>8</v>
      </c>
      <c r="B66" s="39" t="s">
        <v>351</v>
      </c>
      <c r="C66" s="37" t="s">
        <v>347</v>
      </c>
      <c r="D66" s="77"/>
      <c r="E66" s="77"/>
      <c r="F66" s="77"/>
      <c r="G66" s="77"/>
      <c r="H66" s="77"/>
      <c r="I66" s="77"/>
      <c r="J66" s="77"/>
      <c r="K66" s="77"/>
      <c r="L66" s="77"/>
      <c r="M66" s="77"/>
      <c r="N66" s="77"/>
      <c r="O66" s="44">
        <f t="shared" si="17"/>
        <v>0</v>
      </c>
      <c r="Q66" t="str">
        <f t="shared" si="18"/>
        <v>8Non-staff in-kind ($)</v>
      </c>
    </row>
    <row r="67" spans="1:17">
      <c r="A67" s="11">
        <f>CRC_Partner_Information!B15</f>
        <v>9</v>
      </c>
      <c r="B67" s="32" t="s">
        <v>351</v>
      </c>
      <c r="C67" s="33" t="s">
        <v>344</v>
      </c>
      <c r="D67" s="74"/>
      <c r="E67" s="74"/>
      <c r="F67" s="74"/>
      <c r="G67" s="74"/>
      <c r="H67" s="74"/>
      <c r="I67" s="74"/>
      <c r="J67" s="74"/>
      <c r="K67" s="74"/>
      <c r="L67" s="74"/>
      <c r="M67" s="74"/>
      <c r="N67" s="74"/>
      <c r="O67" s="41">
        <f t="shared" si="17"/>
        <v>0</v>
      </c>
      <c r="Q67" t="str">
        <f t="shared" si="18"/>
        <v>9Cash ($)</v>
      </c>
    </row>
    <row r="68" spans="1:17">
      <c r="A68" s="12">
        <f>A67</f>
        <v>9</v>
      </c>
      <c r="B68" s="38" t="s">
        <v>351</v>
      </c>
      <c r="C68" s="35" t="s">
        <v>345</v>
      </c>
      <c r="D68" s="75"/>
      <c r="E68" s="75"/>
      <c r="F68" s="75"/>
      <c r="G68" s="75"/>
      <c r="H68" s="75"/>
      <c r="I68" s="75"/>
      <c r="J68" s="75"/>
      <c r="K68" s="75"/>
      <c r="L68" s="75"/>
      <c r="M68" s="75"/>
      <c r="N68" s="75"/>
      <c r="O68" s="42">
        <f t="shared" si="17"/>
        <v>0</v>
      </c>
      <c r="Q68" t="str">
        <f t="shared" si="18"/>
        <v>9Number of FTE</v>
      </c>
    </row>
    <row r="69" spans="1:17">
      <c r="A69" s="12">
        <f>A67</f>
        <v>9</v>
      </c>
      <c r="B69" s="38" t="s">
        <v>351</v>
      </c>
      <c r="C69" s="35" t="s">
        <v>355</v>
      </c>
      <c r="D69" s="76"/>
      <c r="E69" s="76"/>
      <c r="F69" s="76"/>
      <c r="G69" s="76"/>
      <c r="H69" s="76"/>
      <c r="I69" s="76"/>
      <c r="J69" s="76"/>
      <c r="K69" s="76"/>
      <c r="L69" s="76"/>
      <c r="M69" s="76"/>
      <c r="N69" s="76"/>
      <c r="O69" s="43">
        <f t="shared" si="17"/>
        <v>0</v>
      </c>
      <c r="Q69" t="str">
        <f t="shared" si="18"/>
        <v>9Staff value ($)</v>
      </c>
    </row>
    <row r="70" spans="1:17" ht="15.75" thickBot="1">
      <c r="A70" s="13">
        <f>A67</f>
        <v>9</v>
      </c>
      <c r="B70" s="39" t="s">
        <v>351</v>
      </c>
      <c r="C70" s="37" t="s">
        <v>347</v>
      </c>
      <c r="D70" s="77"/>
      <c r="E70" s="77"/>
      <c r="F70" s="77"/>
      <c r="G70" s="77"/>
      <c r="H70" s="77"/>
      <c r="I70" s="77"/>
      <c r="J70" s="77"/>
      <c r="K70" s="77"/>
      <c r="L70" s="77"/>
      <c r="M70" s="77"/>
      <c r="N70" s="77"/>
      <c r="O70" s="44">
        <f t="shared" si="17"/>
        <v>0</v>
      </c>
      <c r="Q70" t="str">
        <f t="shared" si="18"/>
        <v>9Non-staff in-kind ($)</v>
      </c>
    </row>
    <row r="71" spans="1:17">
      <c r="A71" s="11">
        <f>CRC_Partner_Information!B16</f>
        <v>10</v>
      </c>
      <c r="B71" s="32" t="s">
        <v>351</v>
      </c>
      <c r="C71" s="33" t="s">
        <v>344</v>
      </c>
      <c r="D71" s="74"/>
      <c r="E71" s="74"/>
      <c r="F71" s="74"/>
      <c r="G71" s="74"/>
      <c r="H71" s="74"/>
      <c r="I71" s="74"/>
      <c r="J71" s="74"/>
      <c r="K71" s="74"/>
      <c r="L71" s="74"/>
      <c r="M71" s="74"/>
      <c r="N71" s="74"/>
      <c r="O71" s="41">
        <f t="shared" si="17"/>
        <v>0</v>
      </c>
      <c r="Q71" t="str">
        <f t="shared" si="18"/>
        <v>10Cash ($)</v>
      </c>
    </row>
    <row r="72" spans="1:17">
      <c r="A72" s="12">
        <f>A71</f>
        <v>10</v>
      </c>
      <c r="B72" s="38" t="s">
        <v>351</v>
      </c>
      <c r="C72" s="35" t="s">
        <v>345</v>
      </c>
      <c r="D72" s="75"/>
      <c r="E72" s="75"/>
      <c r="F72" s="75"/>
      <c r="G72" s="75"/>
      <c r="H72" s="75"/>
      <c r="I72" s="75"/>
      <c r="J72" s="75"/>
      <c r="K72" s="75"/>
      <c r="L72" s="75"/>
      <c r="M72" s="75"/>
      <c r="N72" s="75"/>
      <c r="O72" s="42">
        <f t="shared" si="17"/>
        <v>0</v>
      </c>
      <c r="Q72" t="str">
        <f t="shared" si="18"/>
        <v>10Number of FTE</v>
      </c>
    </row>
    <row r="73" spans="1:17">
      <c r="A73" s="12">
        <f>A71</f>
        <v>10</v>
      </c>
      <c r="B73" s="38" t="s">
        <v>351</v>
      </c>
      <c r="C73" s="35" t="s">
        <v>355</v>
      </c>
      <c r="D73" s="76"/>
      <c r="E73" s="76"/>
      <c r="F73" s="76"/>
      <c r="G73" s="76"/>
      <c r="H73" s="76"/>
      <c r="I73" s="76"/>
      <c r="J73" s="76"/>
      <c r="K73" s="76"/>
      <c r="L73" s="76"/>
      <c r="M73" s="76"/>
      <c r="N73" s="76"/>
      <c r="O73" s="43">
        <f t="shared" si="17"/>
        <v>0</v>
      </c>
      <c r="Q73" t="str">
        <f t="shared" si="18"/>
        <v>10Staff value ($)</v>
      </c>
    </row>
    <row r="74" spans="1:17" ht="15.75" thickBot="1">
      <c r="A74" s="13">
        <f>A71</f>
        <v>10</v>
      </c>
      <c r="B74" s="39" t="s">
        <v>351</v>
      </c>
      <c r="C74" s="37" t="s">
        <v>347</v>
      </c>
      <c r="D74" s="77"/>
      <c r="E74" s="77"/>
      <c r="F74" s="77"/>
      <c r="G74" s="77"/>
      <c r="H74" s="77"/>
      <c r="I74" s="77"/>
      <c r="J74" s="77"/>
      <c r="K74" s="77"/>
      <c r="L74" s="77"/>
      <c r="M74" s="77"/>
      <c r="N74" s="77"/>
      <c r="O74" s="44">
        <f t="shared" si="17"/>
        <v>0</v>
      </c>
      <c r="Q74" t="str">
        <f t="shared" si="18"/>
        <v>10Non-staff in-kind ($)</v>
      </c>
    </row>
    <row r="75" spans="1:17">
      <c r="A75" s="11">
        <f>CRC_Partner_Information!B17</f>
        <v>11</v>
      </c>
      <c r="B75" s="32" t="s">
        <v>351</v>
      </c>
      <c r="C75" s="33" t="s">
        <v>344</v>
      </c>
      <c r="D75" s="74"/>
      <c r="E75" s="74"/>
      <c r="F75" s="74"/>
      <c r="G75" s="74"/>
      <c r="H75" s="74"/>
      <c r="I75" s="74"/>
      <c r="J75" s="74"/>
      <c r="K75" s="74"/>
      <c r="L75" s="74"/>
      <c r="M75" s="74"/>
      <c r="N75" s="74"/>
      <c r="O75" s="41">
        <f t="shared" si="17"/>
        <v>0</v>
      </c>
      <c r="Q75" t="str">
        <f t="shared" si="18"/>
        <v>11Cash ($)</v>
      </c>
    </row>
    <row r="76" spans="1:17">
      <c r="A76" s="12">
        <f>A75</f>
        <v>11</v>
      </c>
      <c r="B76" s="38" t="s">
        <v>351</v>
      </c>
      <c r="C76" s="35" t="s">
        <v>345</v>
      </c>
      <c r="D76" s="75"/>
      <c r="E76" s="75"/>
      <c r="F76" s="75"/>
      <c r="G76" s="75"/>
      <c r="H76" s="75"/>
      <c r="I76" s="75"/>
      <c r="J76" s="75"/>
      <c r="K76" s="75"/>
      <c r="L76" s="75"/>
      <c r="M76" s="75"/>
      <c r="N76" s="75"/>
      <c r="O76" s="42">
        <f t="shared" si="17"/>
        <v>0</v>
      </c>
      <c r="Q76" t="str">
        <f t="shared" si="18"/>
        <v>11Number of FTE</v>
      </c>
    </row>
    <row r="77" spans="1:17">
      <c r="A77" s="12">
        <f>A75</f>
        <v>11</v>
      </c>
      <c r="B77" s="38" t="s">
        <v>351</v>
      </c>
      <c r="C77" s="35" t="s">
        <v>355</v>
      </c>
      <c r="D77" s="76"/>
      <c r="E77" s="76"/>
      <c r="F77" s="76"/>
      <c r="G77" s="76"/>
      <c r="H77" s="76"/>
      <c r="I77" s="76"/>
      <c r="J77" s="76"/>
      <c r="K77" s="76"/>
      <c r="L77" s="76"/>
      <c r="M77" s="76"/>
      <c r="N77" s="76"/>
      <c r="O77" s="43">
        <f t="shared" si="17"/>
        <v>0</v>
      </c>
      <c r="Q77" t="str">
        <f t="shared" si="18"/>
        <v>11Staff value ($)</v>
      </c>
    </row>
    <row r="78" spans="1:17" ht="15.75" thickBot="1">
      <c r="A78" s="13">
        <f>A75</f>
        <v>11</v>
      </c>
      <c r="B78" s="39" t="s">
        <v>351</v>
      </c>
      <c r="C78" s="37" t="s">
        <v>347</v>
      </c>
      <c r="D78" s="77"/>
      <c r="E78" s="77"/>
      <c r="F78" s="77"/>
      <c r="G78" s="77"/>
      <c r="H78" s="77"/>
      <c r="I78" s="77"/>
      <c r="J78" s="77"/>
      <c r="K78" s="77"/>
      <c r="L78" s="77"/>
      <c r="M78" s="77"/>
      <c r="N78" s="77"/>
      <c r="O78" s="44">
        <f t="shared" si="17"/>
        <v>0</v>
      </c>
      <c r="Q78" t="str">
        <f t="shared" si="18"/>
        <v>11Non-staff in-kind ($)</v>
      </c>
    </row>
    <row r="79" spans="1:17">
      <c r="A79" s="11">
        <f>CRC_Partner_Information!B18</f>
        <v>12</v>
      </c>
      <c r="B79" s="32" t="s">
        <v>351</v>
      </c>
      <c r="C79" s="33" t="s">
        <v>344</v>
      </c>
      <c r="D79" s="74"/>
      <c r="E79" s="74"/>
      <c r="F79" s="74"/>
      <c r="G79" s="74"/>
      <c r="H79" s="74"/>
      <c r="I79" s="74"/>
      <c r="J79" s="74"/>
      <c r="K79" s="74"/>
      <c r="L79" s="74"/>
      <c r="M79" s="74"/>
      <c r="N79" s="74"/>
      <c r="O79" s="41">
        <f t="shared" si="17"/>
        <v>0</v>
      </c>
      <c r="Q79" t="str">
        <f t="shared" si="18"/>
        <v>12Cash ($)</v>
      </c>
    </row>
    <row r="80" spans="1:17">
      <c r="A80" s="12">
        <f>A79</f>
        <v>12</v>
      </c>
      <c r="B80" s="38" t="s">
        <v>351</v>
      </c>
      <c r="C80" s="35" t="s">
        <v>345</v>
      </c>
      <c r="D80" s="75"/>
      <c r="E80" s="75"/>
      <c r="F80" s="75"/>
      <c r="G80" s="75"/>
      <c r="H80" s="75"/>
      <c r="I80" s="75"/>
      <c r="J80" s="75"/>
      <c r="K80" s="75"/>
      <c r="L80" s="75"/>
      <c r="M80" s="75"/>
      <c r="N80" s="75"/>
      <c r="O80" s="42">
        <f t="shared" si="17"/>
        <v>0</v>
      </c>
      <c r="Q80" t="str">
        <f t="shared" si="18"/>
        <v>12Number of FTE</v>
      </c>
    </row>
    <row r="81" spans="1:17">
      <c r="A81" s="12">
        <f>A79</f>
        <v>12</v>
      </c>
      <c r="B81" s="38" t="s">
        <v>351</v>
      </c>
      <c r="C81" s="35" t="s">
        <v>355</v>
      </c>
      <c r="D81" s="76"/>
      <c r="E81" s="76"/>
      <c r="F81" s="76"/>
      <c r="G81" s="76"/>
      <c r="H81" s="76"/>
      <c r="I81" s="76"/>
      <c r="J81" s="76"/>
      <c r="K81" s="76"/>
      <c r="L81" s="76"/>
      <c r="M81" s="76"/>
      <c r="N81" s="76"/>
      <c r="O81" s="43">
        <f t="shared" si="17"/>
        <v>0</v>
      </c>
      <c r="Q81" t="str">
        <f t="shared" si="18"/>
        <v>12Staff value ($)</v>
      </c>
    </row>
    <row r="82" spans="1:17" ht="15.75" thickBot="1">
      <c r="A82" s="13">
        <f>A79</f>
        <v>12</v>
      </c>
      <c r="B82" s="39" t="s">
        <v>351</v>
      </c>
      <c r="C82" s="37" t="s">
        <v>347</v>
      </c>
      <c r="D82" s="77"/>
      <c r="E82" s="77"/>
      <c r="F82" s="77"/>
      <c r="G82" s="77"/>
      <c r="H82" s="77"/>
      <c r="I82" s="77"/>
      <c r="J82" s="77"/>
      <c r="K82" s="77"/>
      <c r="L82" s="77"/>
      <c r="M82" s="77"/>
      <c r="N82" s="77"/>
      <c r="O82" s="44">
        <f t="shared" si="17"/>
        <v>0</v>
      </c>
      <c r="Q82" t="str">
        <f t="shared" si="18"/>
        <v>12Non-staff in-kind ($)</v>
      </c>
    </row>
    <row r="83" spans="1:17">
      <c r="A83" s="11">
        <f>CRC_Partner_Information!B19</f>
        <v>13</v>
      </c>
      <c r="B83" s="32" t="s">
        <v>351</v>
      </c>
      <c r="C83" s="33" t="s">
        <v>344</v>
      </c>
      <c r="D83" s="74"/>
      <c r="E83" s="74"/>
      <c r="F83" s="74"/>
      <c r="G83" s="74"/>
      <c r="H83" s="74"/>
      <c r="I83" s="74"/>
      <c r="J83" s="74"/>
      <c r="K83" s="74"/>
      <c r="L83" s="74"/>
      <c r="M83" s="74"/>
      <c r="N83" s="74"/>
      <c r="O83" s="41">
        <f t="shared" si="17"/>
        <v>0</v>
      </c>
      <c r="Q83" t="str">
        <f t="shared" si="18"/>
        <v>13Cash ($)</v>
      </c>
    </row>
    <row r="84" spans="1:17">
      <c r="A84" s="12">
        <f>A83</f>
        <v>13</v>
      </c>
      <c r="B84" s="38" t="s">
        <v>351</v>
      </c>
      <c r="C84" s="35" t="s">
        <v>345</v>
      </c>
      <c r="D84" s="75"/>
      <c r="E84" s="75"/>
      <c r="F84" s="75"/>
      <c r="G84" s="75"/>
      <c r="H84" s="75"/>
      <c r="I84" s="75"/>
      <c r="J84" s="75"/>
      <c r="K84" s="75"/>
      <c r="L84" s="75"/>
      <c r="M84" s="75"/>
      <c r="N84" s="75"/>
      <c r="O84" s="42">
        <f t="shared" si="17"/>
        <v>0</v>
      </c>
      <c r="Q84" t="str">
        <f t="shared" si="18"/>
        <v>13Number of FTE</v>
      </c>
    </row>
    <row r="85" spans="1:17">
      <c r="A85" s="12">
        <f>A83</f>
        <v>13</v>
      </c>
      <c r="B85" s="38" t="s">
        <v>351</v>
      </c>
      <c r="C85" s="35" t="s">
        <v>355</v>
      </c>
      <c r="D85" s="76"/>
      <c r="E85" s="76"/>
      <c r="F85" s="76"/>
      <c r="G85" s="76"/>
      <c r="H85" s="76"/>
      <c r="I85" s="76"/>
      <c r="J85" s="76"/>
      <c r="K85" s="76"/>
      <c r="L85" s="76"/>
      <c r="M85" s="76"/>
      <c r="N85" s="76"/>
      <c r="O85" s="43">
        <f t="shared" si="17"/>
        <v>0</v>
      </c>
      <c r="Q85" t="str">
        <f t="shared" si="18"/>
        <v>13Staff value ($)</v>
      </c>
    </row>
    <row r="86" spans="1:17" ht="15.75" thickBot="1">
      <c r="A86" s="13">
        <f>A83</f>
        <v>13</v>
      </c>
      <c r="B86" s="39" t="s">
        <v>351</v>
      </c>
      <c r="C86" s="37" t="s">
        <v>347</v>
      </c>
      <c r="D86" s="77"/>
      <c r="E86" s="77"/>
      <c r="F86" s="77"/>
      <c r="G86" s="77"/>
      <c r="H86" s="77"/>
      <c r="I86" s="77"/>
      <c r="J86" s="77"/>
      <c r="K86" s="77"/>
      <c r="L86" s="77"/>
      <c r="M86" s="77"/>
      <c r="N86" s="77"/>
      <c r="O86" s="44">
        <f t="shared" si="17"/>
        <v>0</v>
      </c>
      <c r="Q86" t="str">
        <f t="shared" si="18"/>
        <v>13Non-staff in-kind ($)</v>
      </c>
    </row>
    <row r="87" spans="1:17">
      <c r="A87" s="11">
        <f>CRC_Partner_Information!B20</f>
        <v>14</v>
      </c>
      <c r="B87" s="32" t="s">
        <v>351</v>
      </c>
      <c r="C87" s="33" t="s">
        <v>344</v>
      </c>
      <c r="D87" s="74"/>
      <c r="E87" s="74"/>
      <c r="F87" s="74"/>
      <c r="G87" s="74"/>
      <c r="H87" s="74"/>
      <c r="I87" s="74"/>
      <c r="J87" s="74"/>
      <c r="K87" s="74"/>
      <c r="L87" s="74"/>
      <c r="M87" s="74"/>
      <c r="N87" s="74"/>
      <c r="O87" s="41">
        <f t="shared" si="17"/>
        <v>0</v>
      </c>
      <c r="Q87" t="str">
        <f t="shared" si="18"/>
        <v>14Cash ($)</v>
      </c>
    </row>
    <row r="88" spans="1:17">
      <c r="A88" s="12">
        <f>A87</f>
        <v>14</v>
      </c>
      <c r="B88" s="38" t="s">
        <v>351</v>
      </c>
      <c r="C88" s="35" t="s">
        <v>345</v>
      </c>
      <c r="D88" s="75"/>
      <c r="E88" s="75"/>
      <c r="F88" s="75"/>
      <c r="G88" s="75"/>
      <c r="H88" s="75"/>
      <c r="I88" s="75"/>
      <c r="J88" s="75"/>
      <c r="K88" s="75"/>
      <c r="L88" s="75"/>
      <c r="M88" s="75"/>
      <c r="N88" s="75"/>
      <c r="O88" s="42">
        <f t="shared" si="17"/>
        <v>0</v>
      </c>
      <c r="Q88" t="str">
        <f t="shared" si="18"/>
        <v>14Number of FTE</v>
      </c>
    </row>
    <row r="89" spans="1:17">
      <c r="A89" s="12">
        <f>A87</f>
        <v>14</v>
      </c>
      <c r="B89" s="38" t="s">
        <v>351</v>
      </c>
      <c r="C89" s="35" t="s">
        <v>355</v>
      </c>
      <c r="D89" s="76"/>
      <c r="E89" s="76"/>
      <c r="F89" s="76"/>
      <c r="G89" s="76"/>
      <c r="H89" s="76"/>
      <c r="I89" s="76"/>
      <c r="J89" s="76"/>
      <c r="K89" s="76"/>
      <c r="L89" s="76"/>
      <c r="M89" s="76"/>
      <c r="N89" s="76"/>
      <c r="O89" s="43">
        <f t="shared" si="17"/>
        <v>0</v>
      </c>
      <c r="Q89" t="str">
        <f t="shared" si="18"/>
        <v>14Staff value ($)</v>
      </c>
    </row>
    <row r="90" spans="1:17" ht="15.75" thickBot="1">
      <c r="A90" s="13">
        <f>A87</f>
        <v>14</v>
      </c>
      <c r="B90" s="39" t="s">
        <v>351</v>
      </c>
      <c r="C90" s="37" t="s">
        <v>347</v>
      </c>
      <c r="D90" s="77"/>
      <c r="E90" s="77"/>
      <c r="F90" s="77"/>
      <c r="G90" s="77"/>
      <c r="H90" s="77"/>
      <c r="I90" s="77"/>
      <c r="J90" s="77"/>
      <c r="K90" s="77"/>
      <c r="L90" s="77"/>
      <c r="M90" s="77"/>
      <c r="N90" s="77"/>
      <c r="O90" s="44">
        <f t="shared" si="17"/>
        <v>0</v>
      </c>
      <c r="Q90" t="str">
        <f t="shared" si="18"/>
        <v>14Non-staff in-kind ($)</v>
      </c>
    </row>
    <row r="91" spans="1:17">
      <c r="A91" s="11">
        <f>CRC_Partner_Information!B21</f>
        <v>15</v>
      </c>
      <c r="B91" s="32" t="s">
        <v>351</v>
      </c>
      <c r="C91" s="33" t="s">
        <v>344</v>
      </c>
      <c r="D91" s="74"/>
      <c r="E91" s="74"/>
      <c r="F91" s="74"/>
      <c r="G91" s="74"/>
      <c r="H91" s="74"/>
      <c r="I91" s="74"/>
      <c r="J91" s="74"/>
      <c r="K91" s="74"/>
      <c r="L91" s="74"/>
      <c r="M91" s="74"/>
      <c r="N91" s="74"/>
      <c r="O91" s="41">
        <f t="shared" si="17"/>
        <v>0</v>
      </c>
      <c r="Q91" t="str">
        <f t="shared" si="18"/>
        <v>15Cash ($)</v>
      </c>
    </row>
    <row r="92" spans="1:17">
      <c r="A92" s="12">
        <f>A91</f>
        <v>15</v>
      </c>
      <c r="B92" s="38" t="s">
        <v>351</v>
      </c>
      <c r="C92" s="35" t="s">
        <v>345</v>
      </c>
      <c r="D92" s="75"/>
      <c r="E92" s="75"/>
      <c r="F92" s="75"/>
      <c r="G92" s="75"/>
      <c r="H92" s="75"/>
      <c r="I92" s="75"/>
      <c r="J92" s="75"/>
      <c r="K92" s="75"/>
      <c r="L92" s="75"/>
      <c r="M92" s="75"/>
      <c r="N92" s="75"/>
      <c r="O92" s="42">
        <f t="shared" si="17"/>
        <v>0</v>
      </c>
      <c r="Q92" t="str">
        <f t="shared" si="18"/>
        <v>15Number of FTE</v>
      </c>
    </row>
    <row r="93" spans="1:17">
      <c r="A93" s="12">
        <f>A91</f>
        <v>15</v>
      </c>
      <c r="B93" s="38" t="s">
        <v>351</v>
      </c>
      <c r="C93" s="35" t="s">
        <v>355</v>
      </c>
      <c r="D93" s="76"/>
      <c r="E93" s="76"/>
      <c r="F93" s="76"/>
      <c r="G93" s="76"/>
      <c r="H93" s="76"/>
      <c r="I93" s="76"/>
      <c r="J93" s="76"/>
      <c r="K93" s="76"/>
      <c r="L93" s="76"/>
      <c r="M93" s="76"/>
      <c r="N93" s="76"/>
      <c r="O93" s="43">
        <f t="shared" si="17"/>
        <v>0</v>
      </c>
      <c r="Q93" t="str">
        <f t="shared" si="18"/>
        <v>15Staff value ($)</v>
      </c>
    </row>
    <row r="94" spans="1:17" ht="15.75" thickBot="1">
      <c r="A94" s="13">
        <f>A91</f>
        <v>15</v>
      </c>
      <c r="B94" s="39" t="s">
        <v>351</v>
      </c>
      <c r="C94" s="37" t="s">
        <v>347</v>
      </c>
      <c r="D94" s="77"/>
      <c r="E94" s="77"/>
      <c r="F94" s="77"/>
      <c r="G94" s="77"/>
      <c r="H94" s="77"/>
      <c r="I94" s="77"/>
      <c r="J94" s="77"/>
      <c r="K94" s="77"/>
      <c r="L94" s="77"/>
      <c r="M94" s="77"/>
      <c r="N94" s="77"/>
      <c r="O94" s="44">
        <f t="shared" si="17"/>
        <v>0</v>
      </c>
      <c r="Q94" t="str">
        <f t="shared" si="18"/>
        <v>15Non-staff in-kind ($)</v>
      </c>
    </row>
    <row r="95" spans="1:17">
      <c r="A95" s="11">
        <f>CRC_Partner_Information!B22</f>
        <v>16</v>
      </c>
      <c r="B95" s="32" t="s">
        <v>351</v>
      </c>
      <c r="C95" s="33" t="s">
        <v>344</v>
      </c>
      <c r="D95" s="74"/>
      <c r="E95" s="74"/>
      <c r="F95" s="74"/>
      <c r="G95" s="74"/>
      <c r="H95" s="74"/>
      <c r="I95" s="74"/>
      <c r="J95" s="74"/>
      <c r="K95" s="74"/>
      <c r="L95" s="74"/>
      <c r="M95" s="74"/>
      <c r="N95" s="74"/>
      <c r="O95" s="41">
        <f t="shared" si="17"/>
        <v>0</v>
      </c>
      <c r="Q95" t="str">
        <f t="shared" si="18"/>
        <v>16Cash ($)</v>
      </c>
    </row>
    <row r="96" spans="1:17">
      <c r="A96" s="12">
        <f>A95</f>
        <v>16</v>
      </c>
      <c r="B96" s="38" t="s">
        <v>351</v>
      </c>
      <c r="C96" s="35" t="s">
        <v>345</v>
      </c>
      <c r="D96" s="75"/>
      <c r="E96" s="75"/>
      <c r="F96" s="75"/>
      <c r="G96" s="75"/>
      <c r="H96" s="75"/>
      <c r="I96" s="75"/>
      <c r="J96" s="75"/>
      <c r="K96" s="75"/>
      <c r="L96" s="75"/>
      <c r="M96" s="75"/>
      <c r="N96" s="75"/>
      <c r="O96" s="42">
        <f t="shared" si="17"/>
        <v>0</v>
      </c>
      <c r="Q96" t="str">
        <f t="shared" si="18"/>
        <v>16Number of FTE</v>
      </c>
    </row>
    <row r="97" spans="1:17">
      <c r="A97" s="12">
        <f>A95</f>
        <v>16</v>
      </c>
      <c r="B97" s="38" t="s">
        <v>351</v>
      </c>
      <c r="C97" s="35" t="s">
        <v>355</v>
      </c>
      <c r="D97" s="76"/>
      <c r="E97" s="76"/>
      <c r="F97" s="76"/>
      <c r="G97" s="76"/>
      <c r="H97" s="76"/>
      <c r="I97" s="76"/>
      <c r="J97" s="76"/>
      <c r="K97" s="76"/>
      <c r="L97" s="76"/>
      <c r="M97" s="76"/>
      <c r="N97" s="76"/>
      <c r="O97" s="43">
        <f t="shared" si="17"/>
        <v>0</v>
      </c>
      <c r="Q97" t="str">
        <f t="shared" si="18"/>
        <v>16Staff value ($)</v>
      </c>
    </row>
    <row r="98" spans="1:17" ht="15.75" thickBot="1">
      <c r="A98" s="13">
        <f>A95</f>
        <v>16</v>
      </c>
      <c r="B98" s="39" t="s">
        <v>351</v>
      </c>
      <c r="C98" s="37" t="s">
        <v>347</v>
      </c>
      <c r="D98" s="77"/>
      <c r="E98" s="77"/>
      <c r="F98" s="77"/>
      <c r="G98" s="77"/>
      <c r="H98" s="77"/>
      <c r="I98" s="77"/>
      <c r="J98" s="77"/>
      <c r="K98" s="77"/>
      <c r="L98" s="77"/>
      <c r="M98" s="77"/>
      <c r="N98" s="77"/>
      <c r="O98" s="44">
        <f t="shared" si="17"/>
        <v>0</v>
      </c>
      <c r="Q98" t="str">
        <f t="shared" si="18"/>
        <v>16Non-staff in-kind ($)</v>
      </c>
    </row>
    <row r="99" spans="1:17">
      <c r="A99" s="11">
        <f>CRC_Partner_Information!B23</f>
        <v>17</v>
      </c>
      <c r="B99" s="32" t="s">
        <v>351</v>
      </c>
      <c r="C99" s="33" t="s">
        <v>344</v>
      </c>
      <c r="D99" s="74"/>
      <c r="E99" s="74"/>
      <c r="F99" s="74"/>
      <c r="G99" s="74"/>
      <c r="H99" s="74"/>
      <c r="I99" s="74"/>
      <c r="J99" s="74"/>
      <c r="K99" s="74"/>
      <c r="L99" s="74"/>
      <c r="M99" s="74"/>
      <c r="N99" s="74"/>
      <c r="O99" s="41">
        <f t="shared" ref="O99:O162" si="19">SUM(D99:N99)</f>
        <v>0</v>
      </c>
      <c r="Q99" t="str">
        <f t="shared" si="18"/>
        <v>17Cash ($)</v>
      </c>
    </row>
    <row r="100" spans="1:17">
      <c r="A100" s="12">
        <f>A99</f>
        <v>17</v>
      </c>
      <c r="B100" s="38" t="s">
        <v>351</v>
      </c>
      <c r="C100" s="35" t="s">
        <v>345</v>
      </c>
      <c r="D100" s="75"/>
      <c r="E100" s="75"/>
      <c r="F100" s="75"/>
      <c r="G100" s="75"/>
      <c r="H100" s="75"/>
      <c r="I100" s="75"/>
      <c r="J100" s="75"/>
      <c r="K100" s="75"/>
      <c r="L100" s="75"/>
      <c r="M100" s="75"/>
      <c r="N100" s="75"/>
      <c r="O100" s="42">
        <f t="shared" si="19"/>
        <v>0</v>
      </c>
      <c r="Q100" t="str">
        <f t="shared" ref="Q100:Q163" si="20">A100&amp;C100</f>
        <v>17Number of FTE</v>
      </c>
    </row>
    <row r="101" spans="1:17">
      <c r="A101" s="12">
        <f>A99</f>
        <v>17</v>
      </c>
      <c r="B101" s="38" t="s">
        <v>351</v>
      </c>
      <c r="C101" s="35" t="s">
        <v>355</v>
      </c>
      <c r="D101" s="76"/>
      <c r="E101" s="76"/>
      <c r="F101" s="76"/>
      <c r="G101" s="76"/>
      <c r="H101" s="76"/>
      <c r="I101" s="76"/>
      <c r="J101" s="76"/>
      <c r="K101" s="76"/>
      <c r="L101" s="76"/>
      <c r="M101" s="76"/>
      <c r="N101" s="76"/>
      <c r="O101" s="43">
        <f t="shared" si="19"/>
        <v>0</v>
      </c>
      <c r="Q101" t="str">
        <f t="shared" si="20"/>
        <v>17Staff value ($)</v>
      </c>
    </row>
    <row r="102" spans="1:17" ht="15.75" thickBot="1">
      <c r="A102" s="13">
        <f>A99</f>
        <v>17</v>
      </c>
      <c r="B102" s="39" t="s">
        <v>351</v>
      </c>
      <c r="C102" s="37" t="s">
        <v>347</v>
      </c>
      <c r="D102" s="77"/>
      <c r="E102" s="77"/>
      <c r="F102" s="77"/>
      <c r="G102" s="77"/>
      <c r="H102" s="77"/>
      <c r="I102" s="77"/>
      <c r="J102" s="77"/>
      <c r="K102" s="77"/>
      <c r="L102" s="77"/>
      <c r="M102" s="77"/>
      <c r="N102" s="77"/>
      <c r="O102" s="44">
        <f t="shared" si="19"/>
        <v>0</v>
      </c>
      <c r="Q102" t="str">
        <f t="shared" si="20"/>
        <v>17Non-staff in-kind ($)</v>
      </c>
    </row>
    <row r="103" spans="1:17">
      <c r="A103" s="11">
        <f>CRC_Partner_Information!B24</f>
        <v>18</v>
      </c>
      <c r="B103" s="32" t="s">
        <v>351</v>
      </c>
      <c r="C103" s="33" t="s">
        <v>344</v>
      </c>
      <c r="D103" s="74"/>
      <c r="E103" s="74"/>
      <c r="F103" s="74"/>
      <c r="G103" s="74"/>
      <c r="H103" s="74"/>
      <c r="I103" s="74"/>
      <c r="J103" s="74"/>
      <c r="K103" s="74"/>
      <c r="L103" s="74"/>
      <c r="M103" s="74"/>
      <c r="N103" s="74"/>
      <c r="O103" s="41">
        <f t="shared" si="19"/>
        <v>0</v>
      </c>
      <c r="Q103" t="str">
        <f t="shared" si="20"/>
        <v>18Cash ($)</v>
      </c>
    </row>
    <row r="104" spans="1:17">
      <c r="A104" s="12">
        <f>A103</f>
        <v>18</v>
      </c>
      <c r="B104" s="38" t="s">
        <v>351</v>
      </c>
      <c r="C104" s="35" t="s">
        <v>345</v>
      </c>
      <c r="D104" s="75"/>
      <c r="E104" s="75"/>
      <c r="F104" s="75"/>
      <c r="G104" s="75"/>
      <c r="H104" s="75"/>
      <c r="I104" s="75"/>
      <c r="J104" s="75"/>
      <c r="K104" s="75"/>
      <c r="L104" s="75"/>
      <c r="M104" s="75"/>
      <c r="N104" s="75"/>
      <c r="O104" s="42">
        <f t="shared" si="19"/>
        <v>0</v>
      </c>
      <c r="Q104" t="str">
        <f t="shared" si="20"/>
        <v>18Number of FTE</v>
      </c>
    </row>
    <row r="105" spans="1:17">
      <c r="A105" s="12">
        <f>A103</f>
        <v>18</v>
      </c>
      <c r="B105" s="38" t="s">
        <v>351</v>
      </c>
      <c r="C105" s="35" t="s">
        <v>355</v>
      </c>
      <c r="D105" s="76"/>
      <c r="E105" s="76"/>
      <c r="F105" s="76"/>
      <c r="G105" s="76"/>
      <c r="H105" s="76"/>
      <c r="I105" s="76"/>
      <c r="J105" s="76"/>
      <c r="K105" s="76"/>
      <c r="L105" s="76"/>
      <c r="M105" s="76"/>
      <c r="N105" s="76"/>
      <c r="O105" s="43">
        <f t="shared" si="19"/>
        <v>0</v>
      </c>
      <c r="Q105" t="str">
        <f t="shared" si="20"/>
        <v>18Staff value ($)</v>
      </c>
    </row>
    <row r="106" spans="1:17" ht="15.75" thickBot="1">
      <c r="A106" s="13">
        <f>A103</f>
        <v>18</v>
      </c>
      <c r="B106" s="39" t="s">
        <v>351</v>
      </c>
      <c r="C106" s="37" t="s">
        <v>347</v>
      </c>
      <c r="D106" s="77"/>
      <c r="E106" s="77"/>
      <c r="F106" s="77"/>
      <c r="G106" s="77"/>
      <c r="H106" s="77"/>
      <c r="I106" s="77"/>
      <c r="J106" s="77"/>
      <c r="K106" s="77"/>
      <c r="L106" s="77"/>
      <c r="M106" s="77"/>
      <c r="N106" s="77"/>
      <c r="O106" s="44">
        <f t="shared" si="19"/>
        <v>0</v>
      </c>
      <c r="Q106" t="str">
        <f t="shared" si="20"/>
        <v>18Non-staff in-kind ($)</v>
      </c>
    </row>
    <row r="107" spans="1:17">
      <c r="A107" s="11">
        <f>CRC_Partner_Information!B25</f>
        <v>19</v>
      </c>
      <c r="B107" s="32" t="s">
        <v>351</v>
      </c>
      <c r="C107" s="33" t="s">
        <v>344</v>
      </c>
      <c r="D107" s="74"/>
      <c r="E107" s="74"/>
      <c r="F107" s="74"/>
      <c r="G107" s="74"/>
      <c r="H107" s="74"/>
      <c r="I107" s="74"/>
      <c r="J107" s="74"/>
      <c r="K107" s="74"/>
      <c r="L107" s="74"/>
      <c r="M107" s="74"/>
      <c r="N107" s="74"/>
      <c r="O107" s="41">
        <f t="shared" si="19"/>
        <v>0</v>
      </c>
      <c r="Q107" t="str">
        <f t="shared" si="20"/>
        <v>19Cash ($)</v>
      </c>
    </row>
    <row r="108" spans="1:17">
      <c r="A108" s="12">
        <f>A107</f>
        <v>19</v>
      </c>
      <c r="B108" s="38" t="s">
        <v>351</v>
      </c>
      <c r="C108" s="35" t="s">
        <v>345</v>
      </c>
      <c r="D108" s="75"/>
      <c r="E108" s="75"/>
      <c r="F108" s="75"/>
      <c r="G108" s="75"/>
      <c r="H108" s="75"/>
      <c r="I108" s="75"/>
      <c r="J108" s="75"/>
      <c r="K108" s="75"/>
      <c r="L108" s="75"/>
      <c r="M108" s="75"/>
      <c r="N108" s="75"/>
      <c r="O108" s="42">
        <f t="shared" si="19"/>
        <v>0</v>
      </c>
      <c r="Q108" t="str">
        <f t="shared" si="20"/>
        <v>19Number of FTE</v>
      </c>
    </row>
    <row r="109" spans="1:17">
      <c r="A109" s="12">
        <f>A107</f>
        <v>19</v>
      </c>
      <c r="B109" s="38" t="s">
        <v>351</v>
      </c>
      <c r="C109" s="35" t="s">
        <v>355</v>
      </c>
      <c r="D109" s="76"/>
      <c r="E109" s="76"/>
      <c r="F109" s="76"/>
      <c r="G109" s="76"/>
      <c r="H109" s="76"/>
      <c r="I109" s="76"/>
      <c r="J109" s="76"/>
      <c r="K109" s="76"/>
      <c r="L109" s="76"/>
      <c r="M109" s="76"/>
      <c r="N109" s="76"/>
      <c r="O109" s="43">
        <f t="shared" si="19"/>
        <v>0</v>
      </c>
      <c r="Q109" t="str">
        <f t="shared" si="20"/>
        <v>19Staff value ($)</v>
      </c>
    </row>
    <row r="110" spans="1:17" ht="15.75" thickBot="1">
      <c r="A110" s="13">
        <f>A107</f>
        <v>19</v>
      </c>
      <c r="B110" s="39" t="s">
        <v>351</v>
      </c>
      <c r="C110" s="37" t="s">
        <v>347</v>
      </c>
      <c r="D110" s="77"/>
      <c r="E110" s="77"/>
      <c r="F110" s="77"/>
      <c r="G110" s="77"/>
      <c r="H110" s="77"/>
      <c r="I110" s="77"/>
      <c r="J110" s="77"/>
      <c r="K110" s="77"/>
      <c r="L110" s="77"/>
      <c r="M110" s="77"/>
      <c r="N110" s="77"/>
      <c r="O110" s="44">
        <f t="shared" si="19"/>
        <v>0</v>
      </c>
      <c r="Q110" t="str">
        <f t="shared" si="20"/>
        <v>19Non-staff in-kind ($)</v>
      </c>
    </row>
    <row r="111" spans="1:17">
      <c r="A111" s="11">
        <f>CRC_Partner_Information!B26</f>
        <v>20</v>
      </c>
      <c r="B111" s="32" t="s">
        <v>351</v>
      </c>
      <c r="C111" s="33" t="s">
        <v>344</v>
      </c>
      <c r="D111" s="74"/>
      <c r="E111" s="74"/>
      <c r="F111" s="74"/>
      <c r="G111" s="74"/>
      <c r="H111" s="74"/>
      <c r="I111" s="74"/>
      <c r="J111" s="74"/>
      <c r="K111" s="74"/>
      <c r="L111" s="74"/>
      <c r="M111" s="74"/>
      <c r="N111" s="74"/>
      <c r="O111" s="41">
        <f t="shared" si="19"/>
        <v>0</v>
      </c>
      <c r="Q111" t="str">
        <f t="shared" si="20"/>
        <v>20Cash ($)</v>
      </c>
    </row>
    <row r="112" spans="1:17">
      <c r="A112" s="12">
        <f>A111</f>
        <v>20</v>
      </c>
      <c r="B112" s="38" t="s">
        <v>351</v>
      </c>
      <c r="C112" s="35" t="s">
        <v>345</v>
      </c>
      <c r="D112" s="75"/>
      <c r="E112" s="75"/>
      <c r="F112" s="75"/>
      <c r="G112" s="75"/>
      <c r="H112" s="75"/>
      <c r="I112" s="75"/>
      <c r="J112" s="75"/>
      <c r="K112" s="75"/>
      <c r="L112" s="75"/>
      <c r="M112" s="75"/>
      <c r="N112" s="75"/>
      <c r="O112" s="42">
        <f t="shared" si="19"/>
        <v>0</v>
      </c>
      <c r="Q112" t="str">
        <f t="shared" si="20"/>
        <v>20Number of FTE</v>
      </c>
    </row>
    <row r="113" spans="1:17">
      <c r="A113" s="12">
        <f>A111</f>
        <v>20</v>
      </c>
      <c r="B113" s="38" t="s">
        <v>351</v>
      </c>
      <c r="C113" s="35" t="s">
        <v>355</v>
      </c>
      <c r="D113" s="76"/>
      <c r="E113" s="76"/>
      <c r="F113" s="76"/>
      <c r="G113" s="76"/>
      <c r="H113" s="76"/>
      <c r="I113" s="76"/>
      <c r="J113" s="76"/>
      <c r="K113" s="76"/>
      <c r="L113" s="76"/>
      <c r="M113" s="76"/>
      <c r="N113" s="76"/>
      <c r="O113" s="43">
        <f t="shared" si="19"/>
        <v>0</v>
      </c>
      <c r="Q113" t="str">
        <f t="shared" si="20"/>
        <v>20Staff value ($)</v>
      </c>
    </row>
    <row r="114" spans="1:17" ht="15.75" thickBot="1">
      <c r="A114" s="13">
        <f>A111</f>
        <v>20</v>
      </c>
      <c r="B114" s="39" t="s">
        <v>351</v>
      </c>
      <c r="C114" s="37" t="s">
        <v>347</v>
      </c>
      <c r="D114" s="77"/>
      <c r="E114" s="77"/>
      <c r="F114" s="77"/>
      <c r="G114" s="77"/>
      <c r="H114" s="77"/>
      <c r="I114" s="77"/>
      <c r="J114" s="77"/>
      <c r="K114" s="77"/>
      <c r="L114" s="77"/>
      <c r="M114" s="77"/>
      <c r="N114" s="77"/>
      <c r="O114" s="44">
        <f t="shared" si="19"/>
        <v>0</v>
      </c>
      <c r="Q114" t="str">
        <f t="shared" si="20"/>
        <v>20Non-staff in-kind ($)</v>
      </c>
    </row>
    <row r="115" spans="1:17">
      <c r="A115" s="11">
        <f>CRC_Partner_Information!B27</f>
        <v>21</v>
      </c>
      <c r="B115" s="32" t="s">
        <v>351</v>
      </c>
      <c r="C115" s="33" t="s">
        <v>344</v>
      </c>
      <c r="D115" s="74"/>
      <c r="E115" s="74"/>
      <c r="F115" s="74"/>
      <c r="G115" s="74"/>
      <c r="H115" s="74"/>
      <c r="I115" s="74"/>
      <c r="J115" s="74"/>
      <c r="K115" s="74"/>
      <c r="L115" s="74"/>
      <c r="M115" s="74"/>
      <c r="N115" s="74"/>
      <c r="O115" s="41">
        <f t="shared" si="19"/>
        <v>0</v>
      </c>
      <c r="Q115" t="str">
        <f t="shared" si="20"/>
        <v>21Cash ($)</v>
      </c>
    </row>
    <row r="116" spans="1:17">
      <c r="A116" s="12">
        <f>A115</f>
        <v>21</v>
      </c>
      <c r="B116" s="38" t="s">
        <v>351</v>
      </c>
      <c r="C116" s="35" t="s">
        <v>345</v>
      </c>
      <c r="D116" s="75"/>
      <c r="E116" s="75"/>
      <c r="F116" s="75"/>
      <c r="G116" s="75"/>
      <c r="H116" s="75"/>
      <c r="I116" s="75"/>
      <c r="J116" s="75"/>
      <c r="K116" s="75"/>
      <c r="L116" s="75"/>
      <c r="M116" s="75"/>
      <c r="N116" s="75"/>
      <c r="O116" s="42">
        <f t="shared" si="19"/>
        <v>0</v>
      </c>
      <c r="Q116" t="str">
        <f t="shared" si="20"/>
        <v>21Number of FTE</v>
      </c>
    </row>
    <row r="117" spans="1:17">
      <c r="A117" s="12">
        <f>A115</f>
        <v>21</v>
      </c>
      <c r="B117" s="38" t="s">
        <v>351</v>
      </c>
      <c r="C117" s="35" t="s">
        <v>355</v>
      </c>
      <c r="D117" s="76"/>
      <c r="E117" s="76"/>
      <c r="F117" s="76"/>
      <c r="G117" s="76"/>
      <c r="H117" s="76"/>
      <c r="I117" s="76"/>
      <c r="J117" s="76"/>
      <c r="K117" s="76"/>
      <c r="L117" s="76"/>
      <c r="M117" s="76"/>
      <c r="N117" s="76"/>
      <c r="O117" s="43">
        <f t="shared" si="19"/>
        <v>0</v>
      </c>
      <c r="Q117" t="str">
        <f t="shared" si="20"/>
        <v>21Staff value ($)</v>
      </c>
    </row>
    <row r="118" spans="1:17" ht="15.75" thickBot="1">
      <c r="A118" s="13">
        <f>A115</f>
        <v>21</v>
      </c>
      <c r="B118" s="39" t="s">
        <v>351</v>
      </c>
      <c r="C118" s="37" t="s">
        <v>347</v>
      </c>
      <c r="D118" s="77"/>
      <c r="E118" s="77"/>
      <c r="F118" s="77"/>
      <c r="G118" s="77"/>
      <c r="H118" s="77"/>
      <c r="I118" s="77"/>
      <c r="J118" s="77"/>
      <c r="K118" s="77"/>
      <c r="L118" s="77"/>
      <c r="M118" s="77"/>
      <c r="N118" s="77"/>
      <c r="O118" s="44">
        <f t="shared" si="19"/>
        <v>0</v>
      </c>
      <c r="Q118" t="str">
        <f t="shared" si="20"/>
        <v>21Non-staff in-kind ($)</v>
      </c>
    </row>
    <row r="119" spans="1:17">
      <c r="A119" s="11">
        <f>CRC_Partner_Information!B28</f>
        <v>22</v>
      </c>
      <c r="B119" s="32" t="s">
        <v>351</v>
      </c>
      <c r="C119" s="33" t="s">
        <v>344</v>
      </c>
      <c r="D119" s="74"/>
      <c r="E119" s="74"/>
      <c r="F119" s="74"/>
      <c r="G119" s="74"/>
      <c r="H119" s="74"/>
      <c r="I119" s="74"/>
      <c r="J119" s="74"/>
      <c r="K119" s="74"/>
      <c r="L119" s="74"/>
      <c r="M119" s="74"/>
      <c r="N119" s="74"/>
      <c r="O119" s="41">
        <f t="shared" si="19"/>
        <v>0</v>
      </c>
      <c r="Q119" t="str">
        <f t="shared" si="20"/>
        <v>22Cash ($)</v>
      </c>
    </row>
    <row r="120" spans="1:17">
      <c r="A120" s="12">
        <f>A119</f>
        <v>22</v>
      </c>
      <c r="B120" s="38" t="s">
        <v>351</v>
      </c>
      <c r="C120" s="35" t="s">
        <v>345</v>
      </c>
      <c r="D120" s="75"/>
      <c r="E120" s="75"/>
      <c r="F120" s="75"/>
      <c r="G120" s="75"/>
      <c r="H120" s="75"/>
      <c r="I120" s="75"/>
      <c r="J120" s="75"/>
      <c r="K120" s="75"/>
      <c r="L120" s="75"/>
      <c r="M120" s="75"/>
      <c r="N120" s="75"/>
      <c r="O120" s="42">
        <f t="shared" si="19"/>
        <v>0</v>
      </c>
      <c r="Q120" t="str">
        <f t="shared" si="20"/>
        <v>22Number of FTE</v>
      </c>
    </row>
    <row r="121" spans="1:17">
      <c r="A121" s="12">
        <f>A119</f>
        <v>22</v>
      </c>
      <c r="B121" s="38" t="s">
        <v>351</v>
      </c>
      <c r="C121" s="35" t="s">
        <v>355</v>
      </c>
      <c r="D121" s="76"/>
      <c r="E121" s="76"/>
      <c r="F121" s="76"/>
      <c r="G121" s="76"/>
      <c r="H121" s="76"/>
      <c r="I121" s="76"/>
      <c r="J121" s="76"/>
      <c r="K121" s="76"/>
      <c r="L121" s="76"/>
      <c r="M121" s="76"/>
      <c r="N121" s="76"/>
      <c r="O121" s="43">
        <f t="shared" si="19"/>
        <v>0</v>
      </c>
      <c r="Q121" t="str">
        <f t="shared" si="20"/>
        <v>22Staff value ($)</v>
      </c>
    </row>
    <row r="122" spans="1:17" ht="15.75" thickBot="1">
      <c r="A122" s="13">
        <f>A119</f>
        <v>22</v>
      </c>
      <c r="B122" s="39" t="s">
        <v>351</v>
      </c>
      <c r="C122" s="37" t="s">
        <v>347</v>
      </c>
      <c r="D122" s="77"/>
      <c r="E122" s="77"/>
      <c r="F122" s="77"/>
      <c r="G122" s="77"/>
      <c r="H122" s="77"/>
      <c r="I122" s="77"/>
      <c r="J122" s="77"/>
      <c r="K122" s="77"/>
      <c r="L122" s="77"/>
      <c r="M122" s="77"/>
      <c r="N122" s="77"/>
      <c r="O122" s="44">
        <f t="shared" si="19"/>
        <v>0</v>
      </c>
      <c r="Q122" t="str">
        <f t="shared" si="20"/>
        <v>22Non-staff in-kind ($)</v>
      </c>
    </row>
    <row r="123" spans="1:17">
      <c r="A123" s="11">
        <f>CRC_Partner_Information!B29</f>
        <v>23</v>
      </c>
      <c r="B123" s="32" t="s">
        <v>351</v>
      </c>
      <c r="C123" s="33" t="s">
        <v>344</v>
      </c>
      <c r="D123" s="74"/>
      <c r="E123" s="74"/>
      <c r="F123" s="74"/>
      <c r="G123" s="74"/>
      <c r="H123" s="74"/>
      <c r="I123" s="74"/>
      <c r="J123" s="74"/>
      <c r="K123" s="74"/>
      <c r="L123" s="74"/>
      <c r="M123" s="74"/>
      <c r="N123" s="74"/>
      <c r="O123" s="41">
        <f t="shared" si="19"/>
        <v>0</v>
      </c>
      <c r="Q123" t="str">
        <f t="shared" si="20"/>
        <v>23Cash ($)</v>
      </c>
    </row>
    <row r="124" spans="1:17">
      <c r="A124" s="12">
        <f>A123</f>
        <v>23</v>
      </c>
      <c r="B124" s="38" t="s">
        <v>351</v>
      </c>
      <c r="C124" s="35" t="s">
        <v>345</v>
      </c>
      <c r="D124" s="75"/>
      <c r="E124" s="75"/>
      <c r="F124" s="75"/>
      <c r="G124" s="75"/>
      <c r="H124" s="75"/>
      <c r="I124" s="75"/>
      <c r="J124" s="75"/>
      <c r="K124" s="75"/>
      <c r="L124" s="75"/>
      <c r="M124" s="75"/>
      <c r="N124" s="75"/>
      <c r="O124" s="42">
        <f t="shared" si="19"/>
        <v>0</v>
      </c>
      <c r="Q124" t="str">
        <f t="shared" si="20"/>
        <v>23Number of FTE</v>
      </c>
    </row>
    <row r="125" spans="1:17">
      <c r="A125" s="12">
        <f>A123</f>
        <v>23</v>
      </c>
      <c r="B125" s="38" t="s">
        <v>351</v>
      </c>
      <c r="C125" s="35" t="s">
        <v>355</v>
      </c>
      <c r="D125" s="76"/>
      <c r="E125" s="76"/>
      <c r="F125" s="76"/>
      <c r="G125" s="76"/>
      <c r="H125" s="76"/>
      <c r="I125" s="76"/>
      <c r="J125" s="76"/>
      <c r="K125" s="76"/>
      <c r="L125" s="76"/>
      <c r="M125" s="76"/>
      <c r="N125" s="76"/>
      <c r="O125" s="43">
        <f t="shared" si="19"/>
        <v>0</v>
      </c>
      <c r="Q125" t="str">
        <f t="shared" si="20"/>
        <v>23Staff value ($)</v>
      </c>
    </row>
    <row r="126" spans="1:17" ht="15.75" thickBot="1">
      <c r="A126" s="13">
        <f>A123</f>
        <v>23</v>
      </c>
      <c r="B126" s="39" t="s">
        <v>351</v>
      </c>
      <c r="C126" s="37" t="s">
        <v>347</v>
      </c>
      <c r="D126" s="77"/>
      <c r="E126" s="77"/>
      <c r="F126" s="77"/>
      <c r="G126" s="77"/>
      <c r="H126" s="77"/>
      <c r="I126" s="77"/>
      <c r="J126" s="77"/>
      <c r="K126" s="77"/>
      <c r="L126" s="77"/>
      <c r="M126" s="77"/>
      <c r="N126" s="77"/>
      <c r="O126" s="44">
        <f t="shared" si="19"/>
        <v>0</v>
      </c>
      <c r="Q126" t="str">
        <f t="shared" si="20"/>
        <v>23Non-staff in-kind ($)</v>
      </c>
    </row>
    <row r="127" spans="1:17">
      <c r="A127" s="11">
        <f>CRC_Partner_Information!B30</f>
        <v>24</v>
      </c>
      <c r="B127" s="32" t="s">
        <v>351</v>
      </c>
      <c r="C127" s="33" t="s">
        <v>344</v>
      </c>
      <c r="D127" s="74"/>
      <c r="E127" s="74"/>
      <c r="F127" s="74"/>
      <c r="G127" s="74"/>
      <c r="H127" s="74"/>
      <c r="I127" s="74"/>
      <c r="J127" s="74"/>
      <c r="K127" s="74"/>
      <c r="L127" s="74"/>
      <c r="M127" s="74"/>
      <c r="N127" s="74"/>
      <c r="O127" s="41">
        <f t="shared" si="19"/>
        <v>0</v>
      </c>
      <c r="Q127" t="str">
        <f t="shared" si="20"/>
        <v>24Cash ($)</v>
      </c>
    </row>
    <row r="128" spans="1:17">
      <c r="A128" s="12">
        <f>A127</f>
        <v>24</v>
      </c>
      <c r="B128" s="38" t="s">
        <v>351</v>
      </c>
      <c r="C128" s="35" t="s">
        <v>345</v>
      </c>
      <c r="D128" s="75"/>
      <c r="E128" s="75"/>
      <c r="F128" s="75"/>
      <c r="G128" s="75"/>
      <c r="H128" s="75"/>
      <c r="I128" s="75"/>
      <c r="J128" s="75"/>
      <c r="K128" s="75"/>
      <c r="L128" s="75"/>
      <c r="M128" s="75"/>
      <c r="N128" s="75"/>
      <c r="O128" s="42">
        <f t="shared" si="19"/>
        <v>0</v>
      </c>
      <c r="Q128" t="str">
        <f t="shared" si="20"/>
        <v>24Number of FTE</v>
      </c>
    </row>
    <row r="129" spans="1:17">
      <c r="A129" s="12">
        <f>A127</f>
        <v>24</v>
      </c>
      <c r="B129" s="38" t="s">
        <v>351</v>
      </c>
      <c r="C129" s="35" t="s">
        <v>355</v>
      </c>
      <c r="D129" s="76"/>
      <c r="E129" s="76"/>
      <c r="F129" s="76"/>
      <c r="G129" s="76"/>
      <c r="H129" s="76"/>
      <c r="I129" s="76"/>
      <c r="J129" s="76"/>
      <c r="K129" s="76"/>
      <c r="L129" s="76"/>
      <c r="M129" s="76"/>
      <c r="N129" s="76"/>
      <c r="O129" s="43">
        <f t="shared" si="19"/>
        <v>0</v>
      </c>
      <c r="Q129" t="str">
        <f t="shared" si="20"/>
        <v>24Staff value ($)</v>
      </c>
    </row>
    <row r="130" spans="1:17" ht="15.75" thickBot="1">
      <c r="A130" s="13">
        <f>A127</f>
        <v>24</v>
      </c>
      <c r="B130" s="39" t="s">
        <v>351</v>
      </c>
      <c r="C130" s="37" t="s">
        <v>347</v>
      </c>
      <c r="D130" s="77"/>
      <c r="E130" s="77"/>
      <c r="F130" s="77"/>
      <c r="G130" s="77"/>
      <c r="H130" s="77"/>
      <c r="I130" s="77"/>
      <c r="J130" s="77"/>
      <c r="K130" s="77"/>
      <c r="L130" s="77"/>
      <c r="M130" s="77"/>
      <c r="N130" s="77"/>
      <c r="O130" s="44">
        <f t="shared" si="19"/>
        <v>0</v>
      </c>
      <c r="Q130" t="str">
        <f t="shared" si="20"/>
        <v>24Non-staff in-kind ($)</v>
      </c>
    </row>
    <row r="131" spans="1:17">
      <c r="A131" s="11">
        <f>CRC_Partner_Information!B31</f>
        <v>25</v>
      </c>
      <c r="B131" s="32" t="s">
        <v>351</v>
      </c>
      <c r="C131" s="33" t="s">
        <v>344</v>
      </c>
      <c r="D131" s="74"/>
      <c r="E131" s="74"/>
      <c r="F131" s="74"/>
      <c r="G131" s="74"/>
      <c r="H131" s="74"/>
      <c r="I131" s="74"/>
      <c r="J131" s="74"/>
      <c r="K131" s="74"/>
      <c r="L131" s="74"/>
      <c r="M131" s="74"/>
      <c r="N131" s="74"/>
      <c r="O131" s="41">
        <f t="shared" si="19"/>
        <v>0</v>
      </c>
      <c r="Q131" t="str">
        <f t="shared" si="20"/>
        <v>25Cash ($)</v>
      </c>
    </row>
    <row r="132" spans="1:17">
      <c r="A132" s="12">
        <f>A131</f>
        <v>25</v>
      </c>
      <c r="B132" s="38" t="s">
        <v>351</v>
      </c>
      <c r="C132" s="35" t="s">
        <v>345</v>
      </c>
      <c r="D132" s="75"/>
      <c r="E132" s="75"/>
      <c r="F132" s="75"/>
      <c r="G132" s="75"/>
      <c r="H132" s="75"/>
      <c r="I132" s="75"/>
      <c r="J132" s="75"/>
      <c r="K132" s="75"/>
      <c r="L132" s="75"/>
      <c r="M132" s="75"/>
      <c r="N132" s="75"/>
      <c r="O132" s="42">
        <f t="shared" si="19"/>
        <v>0</v>
      </c>
      <c r="Q132" t="str">
        <f t="shared" si="20"/>
        <v>25Number of FTE</v>
      </c>
    </row>
    <row r="133" spans="1:17">
      <c r="A133" s="12">
        <f>A131</f>
        <v>25</v>
      </c>
      <c r="B133" s="38" t="s">
        <v>351</v>
      </c>
      <c r="C133" s="35" t="s">
        <v>355</v>
      </c>
      <c r="D133" s="76"/>
      <c r="E133" s="76"/>
      <c r="F133" s="76"/>
      <c r="G133" s="76"/>
      <c r="H133" s="76"/>
      <c r="I133" s="76"/>
      <c r="J133" s="76"/>
      <c r="K133" s="76"/>
      <c r="L133" s="76"/>
      <c r="M133" s="76"/>
      <c r="N133" s="76"/>
      <c r="O133" s="43">
        <f t="shared" si="19"/>
        <v>0</v>
      </c>
      <c r="Q133" t="str">
        <f t="shared" si="20"/>
        <v>25Staff value ($)</v>
      </c>
    </row>
    <row r="134" spans="1:17" ht="15.75" thickBot="1">
      <c r="A134" s="13">
        <f>A131</f>
        <v>25</v>
      </c>
      <c r="B134" s="39" t="s">
        <v>351</v>
      </c>
      <c r="C134" s="37" t="s">
        <v>347</v>
      </c>
      <c r="D134" s="77"/>
      <c r="E134" s="77"/>
      <c r="F134" s="77"/>
      <c r="G134" s="77"/>
      <c r="H134" s="77"/>
      <c r="I134" s="77"/>
      <c r="J134" s="77"/>
      <c r="K134" s="77"/>
      <c r="L134" s="77"/>
      <c r="M134" s="77"/>
      <c r="N134" s="77"/>
      <c r="O134" s="44">
        <f t="shared" si="19"/>
        <v>0</v>
      </c>
      <c r="Q134" t="str">
        <f t="shared" si="20"/>
        <v>25Non-staff in-kind ($)</v>
      </c>
    </row>
    <row r="135" spans="1:17">
      <c r="A135" s="11">
        <f>CRC_Partner_Information!B32</f>
        <v>26</v>
      </c>
      <c r="B135" s="32" t="s">
        <v>351</v>
      </c>
      <c r="C135" s="33" t="s">
        <v>344</v>
      </c>
      <c r="D135" s="74"/>
      <c r="E135" s="74"/>
      <c r="F135" s="74"/>
      <c r="G135" s="74"/>
      <c r="H135" s="74"/>
      <c r="I135" s="74"/>
      <c r="J135" s="74"/>
      <c r="K135" s="74"/>
      <c r="L135" s="74"/>
      <c r="M135" s="74"/>
      <c r="N135" s="74"/>
      <c r="O135" s="41">
        <f t="shared" si="19"/>
        <v>0</v>
      </c>
      <c r="Q135" t="str">
        <f t="shared" si="20"/>
        <v>26Cash ($)</v>
      </c>
    </row>
    <row r="136" spans="1:17">
      <c r="A136" s="12">
        <f>A135</f>
        <v>26</v>
      </c>
      <c r="B136" s="38" t="s">
        <v>351</v>
      </c>
      <c r="C136" s="35" t="s">
        <v>345</v>
      </c>
      <c r="D136" s="75"/>
      <c r="E136" s="75"/>
      <c r="F136" s="75"/>
      <c r="G136" s="75"/>
      <c r="H136" s="75"/>
      <c r="I136" s="75"/>
      <c r="J136" s="75"/>
      <c r="K136" s="75"/>
      <c r="L136" s="75"/>
      <c r="M136" s="75"/>
      <c r="N136" s="75"/>
      <c r="O136" s="42">
        <f t="shared" si="19"/>
        <v>0</v>
      </c>
      <c r="Q136" t="str">
        <f t="shared" si="20"/>
        <v>26Number of FTE</v>
      </c>
    </row>
    <row r="137" spans="1:17">
      <c r="A137" s="12">
        <f>A135</f>
        <v>26</v>
      </c>
      <c r="B137" s="38" t="s">
        <v>351</v>
      </c>
      <c r="C137" s="35" t="s">
        <v>355</v>
      </c>
      <c r="D137" s="76"/>
      <c r="E137" s="76"/>
      <c r="F137" s="76"/>
      <c r="G137" s="76"/>
      <c r="H137" s="76"/>
      <c r="I137" s="76"/>
      <c r="J137" s="76"/>
      <c r="K137" s="76"/>
      <c r="L137" s="76"/>
      <c r="M137" s="76"/>
      <c r="N137" s="76"/>
      <c r="O137" s="43">
        <f t="shared" si="19"/>
        <v>0</v>
      </c>
      <c r="Q137" t="str">
        <f t="shared" si="20"/>
        <v>26Staff value ($)</v>
      </c>
    </row>
    <row r="138" spans="1:17" ht="15.75" thickBot="1">
      <c r="A138" s="13">
        <f>A135</f>
        <v>26</v>
      </c>
      <c r="B138" s="39" t="s">
        <v>351</v>
      </c>
      <c r="C138" s="37" t="s">
        <v>347</v>
      </c>
      <c r="D138" s="77"/>
      <c r="E138" s="77"/>
      <c r="F138" s="77"/>
      <c r="G138" s="77"/>
      <c r="H138" s="77"/>
      <c r="I138" s="77"/>
      <c r="J138" s="77"/>
      <c r="K138" s="77"/>
      <c r="L138" s="77"/>
      <c r="M138" s="77"/>
      <c r="N138" s="77"/>
      <c r="O138" s="44">
        <f t="shared" si="19"/>
        <v>0</v>
      </c>
      <c r="Q138" t="str">
        <f t="shared" si="20"/>
        <v>26Non-staff in-kind ($)</v>
      </c>
    </row>
    <row r="139" spans="1:17">
      <c r="A139" s="11">
        <f>CRC_Partner_Information!B33</f>
        <v>27</v>
      </c>
      <c r="B139" s="32" t="s">
        <v>351</v>
      </c>
      <c r="C139" s="33" t="s">
        <v>344</v>
      </c>
      <c r="D139" s="74"/>
      <c r="E139" s="74"/>
      <c r="F139" s="74"/>
      <c r="G139" s="74"/>
      <c r="H139" s="74"/>
      <c r="I139" s="74"/>
      <c r="J139" s="74"/>
      <c r="K139" s="74"/>
      <c r="L139" s="74"/>
      <c r="M139" s="74"/>
      <c r="N139" s="74"/>
      <c r="O139" s="41">
        <f t="shared" si="19"/>
        <v>0</v>
      </c>
      <c r="Q139" t="str">
        <f t="shared" si="20"/>
        <v>27Cash ($)</v>
      </c>
    </row>
    <row r="140" spans="1:17">
      <c r="A140" s="12">
        <f>A139</f>
        <v>27</v>
      </c>
      <c r="B140" s="38" t="s">
        <v>351</v>
      </c>
      <c r="C140" s="35" t="s">
        <v>345</v>
      </c>
      <c r="D140" s="75"/>
      <c r="E140" s="75"/>
      <c r="F140" s="75"/>
      <c r="G140" s="75"/>
      <c r="H140" s="75"/>
      <c r="I140" s="75"/>
      <c r="J140" s="75"/>
      <c r="K140" s="75"/>
      <c r="L140" s="75"/>
      <c r="M140" s="75"/>
      <c r="N140" s="75"/>
      <c r="O140" s="42">
        <f t="shared" si="19"/>
        <v>0</v>
      </c>
      <c r="Q140" t="str">
        <f t="shared" si="20"/>
        <v>27Number of FTE</v>
      </c>
    </row>
    <row r="141" spans="1:17">
      <c r="A141" s="12">
        <f>A139</f>
        <v>27</v>
      </c>
      <c r="B141" s="38" t="s">
        <v>351</v>
      </c>
      <c r="C141" s="35" t="s">
        <v>355</v>
      </c>
      <c r="D141" s="76"/>
      <c r="E141" s="76"/>
      <c r="F141" s="76"/>
      <c r="G141" s="76"/>
      <c r="H141" s="76"/>
      <c r="I141" s="76"/>
      <c r="J141" s="76"/>
      <c r="K141" s="76"/>
      <c r="L141" s="76"/>
      <c r="M141" s="76"/>
      <c r="N141" s="76"/>
      <c r="O141" s="43">
        <f t="shared" si="19"/>
        <v>0</v>
      </c>
      <c r="Q141" t="str">
        <f t="shared" si="20"/>
        <v>27Staff value ($)</v>
      </c>
    </row>
    <row r="142" spans="1:17" ht="15.75" thickBot="1">
      <c r="A142" s="13">
        <f>A139</f>
        <v>27</v>
      </c>
      <c r="B142" s="39" t="s">
        <v>351</v>
      </c>
      <c r="C142" s="37" t="s">
        <v>347</v>
      </c>
      <c r="D142" s="77"/>
      <c r="E142" s="77"/>
      <c r="F142" s="77"/>
      <c r="G142" s="77"/>
      <c r="H142" s="77"/>
      <c r="I142" s="77"/>
      <c r="J142" s="77"/>
      <c r="K142" s="77"/>
      <c r="L142" s="77"/>
      <c r="M142" s="77"/>
      <c r="N142" s="77"/>
      <c r="O142" s="44">
        <f t="shared" si="19"/>
        <v>0</v>
      </c>
      <c r="Q142" t="str">
        <f t="shared" si="20"/>
        <v>27Non-staff in-kind ($)</v>
      </c>
    </row>
    <row r="143" spans="1:17">
      <c r="A143" s="11">
        <f>CRC_Partner_Information!B34</f>
        <v>28</v>
      </c>
      <c r="B143" s="32" t="s">
        <v>351</v>
      </c>
      <c r="C143" s="33" t="s">
        <v>344</v>
      </c>
      <c r="D143" s="74"/>
      <c r="E143" s="74"/>
      <c r="F143" s="74"/>
      <c r="G143" s="74"/>
      <c r="H143" s="74"/>
      <c r="I143" s="74"/>
      <c r="J143" s="74"/>
      <c r="K143" s="74"/>
      <c r="L143" s="74"/>
      <c r="M143" s="74"/>
      <c r="N143" s="74"/>
      <c r="O143" s="41">
        <f t="shared" si="19"/>
        <v>0</v>
      </c>
      <c r="Q143" t="str">
        <f t="shared" si="20"/>
        <v>28Cash ($)</v>
      </c>
    </row>
    <row r="144" spans="1:17">
      <c r="A144" s="12">
        <f>A143</f>
        <v>28</v>
      </c>
      <c r="B144" s="38" t="s">
        <v>351</v>
      </c>
      <c r="C144" s="35" t="s">
        <v>345</v>
      </c>
      <c r="D144" s="75"/>
      <c r="E144" s="75"/>
      <c r="F144" s="75"/>
      <c r="G144" s="75"/>
      <c r="H144" s="75"/>
      <c r="I144" s="75"/>
      <c r="J144" s="75"/>
      <c r="K144" s="75"/>
      <c r="L144" s="75"/>
      <c r="M144" s="75"/>
      <c r="N144" s="75"/>
      <c r="O144" s="42">
        <f t="shared" si="19"/>
        <v>0</v>
      </c>
      <c r="Q144" t="str">
        <f t="shared" si="20"/>
        <v>28Number of FTE</v>
      </c>
    </row>
    <row r="145" spans="1:17">
      <c r="A145" s="12">
        <f>A143</f>
        <v>28</v>
      </c>
      <c r="B145" s="38" t="s">
        <v>351</v>
      </c>
      <c r="C145" s="35" t="s">
        <v>355</v>
      </c>
      <c r="D145" s="76"/>
      <c r="E145" s="76"/>
      <c r="F145" s="76"/>
      <c r="G145" s="76"/>
      <c r="H145" s="76"/>
      <c r="I145" s="76"/>
      <c r="J145" s="76"/>
      <c r="K145" s="76"/>
      <c r="L145" s="76"/>
      <c r="M145" s="76"/>
      <c r="N145" s="76"/>
      <c r="O145" s="43">
        <f t="shared" si="19"/>
        <v>0</v>
      </c>
      <c r="Q145" t="str">
        <f t="shared" si="20"/>
        <v>28Staff value ($)</v>
      </c>
    </row>
    <row r="146" spans="1:17" ht="15.75" thickBot="1">
      <c r="A146" s="13">
        <f>A143</f>
        <v>28</v>
      </c>
      <c r="B146" s="39" t="s">
        <v>351</v>
      </c>
      <c r="C146" s="37" t="s">
        <v>347</v>
      </c>
      <c r="D146" s="77"/>
      <c r="E146" s="77"/>
      <c r="F146" s="77"/>
      <c r="G146" s="77"/>
      <c r="H146" s="77"/>
      <c r="I146" s="77"/>
      <c r="J146" s="77"/>
      <c r="K146" s="77"/>
      <c r="L146" s="77"/>
      <c r="M146" s="77"/>
      <c r="N146" s="77"/>
      <c r="O146" s="44">
        <f t="shared" si="19"/>
        <v>0</v>
      </c>
      <c r="Q146" t="str">
        <f t="shared" si="20"/>
        <v>28Non-staff in-kind ($)</v>
      </c>
    </row>
    <row r="147" spans="1:17">
      <c r="A147" s="11">
        <f>CRC_Partner_Information!B35</f>
        <v>29</v>
      </c>
      <c r="B147" s="32" t="s">
        <v>351</v>
      </c>
      <c r="C147" s="33" t="s">
        <v>344</v>
      </c>
      <c r="D147" s="74"/>
      <c r="E147" s="74"/>
      <c r="F147" s="74"/>
      <c r="G147" s="74"/>
      <c r="H147" s="74"/>
      <c r="I147" s="74"/>
      <c r="J147" s="74"/>
      <c r="K147" s="74"/>
      <c r="L147" s="74"/>
      <c r="M147" s="74"/>
      <c r="N147" s="74"/>
      <c r="O147" s="41">
        <f t="shared" si="19"/>
        <v>0</v>
      </c>
      <c r="Q147" t="str">
        <f t="shared" si="20"/>
        <v>29Cash ($)</v>
      </c>
    </row>
    <row r="148" spans="1:17">
      <c r="A148" s="12">
        <f>A147</f>
        <v>29</v>
      </c>
      <c r="B148" s="38" t="s">
        <v>351</v>
      </c>
      <c r="C148" s="35" t="s">
        <v>345</v>
      </c>
      <c r="D148" s="75"/>
      <c r="E148" s="75"/>
      <c r="F148" s="75"/>
      <c r="G148" s="75"/>
      <c r="H148" s="75"/>
      <c r="I148" s="75"/>
      <c r="J148" s="75"/>
      <c r="K148" s="75"/>
      <c r="L148" s="75"/>
      <c r="M148" s="75"/>
      <c r="N148" s="75"/>
      <c r="O148" s="42">
        <f t="shared" si="19"/>
        <v>0</v>
      </c>
      <c r="Q148" t="str">
        <f t="shared" si="20"/>
        <v>29Number of FTE</v>
      </c>
    </row>
    <row r="149" spans="1:17">
      <c r="A149" s="12">
        <f>A147</f>
        <v>29</v>
      </c>
      <c r="B149" s="38" t="s">
        <v>351</v>
      </c>
      <c r="C149" s="35" t="s">
        <v>355</v>
      </c>
      <c r="D149" s="76"/>
      <c r="E149" s="76"/>
      <c r="F149" s="76"/>
      <c r="G149" s="76"/>
      <c r="H149" s="76"/>
      <c r="I149" s="76"/>
      <c r="J149" s="76"/>
      <c r="K149" s="76"/>
      <c r="L149" s="76"/>
      <c r="M149" s="76"/>
      <c r="N149" s="76"/>
      <c r="O149" s="43">
        <f t="shared" si="19"/>
        <v>0</v>
      </c>
      <c r="Q149" t="str">
        <f t="shared" si="20"/>
        <v>29Staff value ($)</v>
      </c>
    </row>
    <row r="150" spans="1:17" ht="15.75" thickBot="1">
      <c r="A150" s="13">
        <f>A147</f>
        <v>29</v>
      </c>
      <c r="B150" s="39" t="s">
        <v>351</v>
      </c>
      <c r="C150" s="37" t="s">
        <v>347</v>
      </c>
      <c r="D150" s="77"/>
      <c r="E150" s="77"/>
      <c r="F150" s="77"/>
      <c r="G150" s="77"/>
      <c r="H150" s="77"/>
      <c r="I150" s="77"/>
      <c r="J150" s="77"/>
      <c r="K150" s="77"/>
      <c r="L150" s="77"/>
      <c r="M150" s="77"/>
      <c r="N150" s="77"/>
      <c r="O150" s="44">
        <f t="shared" si="19"/>
        <v>0</v>
      </c>
      <c r="Q150" t="str">
        <f t="shared" si="20"/>
        <v>29Non-staff in-kind ($)</v>
      </c>
    </row>
    <row r="151" spans="1:17">
      <c r="A151" s="11">
        <f>CRC_Partner_Information!B36</f>
        <v>30</v>
      </c>
      <c r="B151" s="32" t="s">
        <v>351</v>
      </c>
      <c r="C151" s="33" t="s">
        <v>344</v>
      </c>
      <c r="D151" s="74"/>
      <c r="E151" s="74"/>
      <c r="F151" s="74"/>
      <c r="G151" s="74"/>
      <c r="H151" s="74"/>
      <c r="I151" s="74"/>
      <c r="J151" s="74"/>
      <c r="K151" s="74"/>
      <c r="L151" s="74"/>
      <c r="M151" s="74"/>
      <c r="N151" s="74"/>
      <c r="O151" s="41">
        <f t="shared" si="19"/>
        <v>0</v>
      </c>
      <c r="Q151" t="str">
        <f t="shared" si="20"/>
        <v>30Cash ($)</v>
      </c>
    </row>
    <row r="152" spans="1:17">
      <c r="A152" s="12">
        <f>A151</f>
        <v>30</v>
      </c>
      <c r="B152" s="38" t="s">
        <v>351</v>
      </c>
      <c r="C152" s="35" t="s">
        <v>345</v>
      </c>
      <c r="D152" s="75"/>
      <c r="E152" s="75"/>
      <c r="F152" s="75"/>
      <c r="G152" s="75"/>
      <c r="H152" s="75"/>
      <c r="I152" s="75"/>
      <c r="J152" s="75"/>
      <c r="K152" s="75"/>
      <c r="L152" s="75"/>
      <c r="M152" s="75"/>
      <c r="N152" s="75"/>
      <c r="O152" s="42">
        <f t="shared" si="19"/>
        <v>0</v>
      </c>
      <c r="Q152" t="str">
        <f t="shared" si="20"/>
        <v>30Number of FTE</v>
      </c>
    </row>
    <row r="153" spans="1:17">
      <c r="A153" s="12">
        <f>A151</f>
        <v>30</v>
      </c>
      <c r="B153" s="38" t="s">
        <v>351</v>
      </c>
      <c r="C153" s="35" t="s">
        <v>355</v>
      </c>
      <c r="D153" s="76"/>
      <c r="E153" s="76"/>
      <c r="F153" s="76"/>
      <c r="G153" s="76"/>
      <c r="H153" s="76"/>
      <c r="I153" s="76"/>
      <c r="J153" s="76"/>
      <c r="K153" s="76"/>
      <c r="L153" s="76"/>
      <c r="M153" s="76"/>
      <c r="N153" s="76"/>
      <c r="O153" s="43">
        <f t="shared" si="19"/>
        <v>0</v>
      </c>
      <c r="Q153" t="str">
        <f t="shared" si="20"/>
        <v>30Staff value ($)</v>
      </c>
    </row>
    <row r="154" spans="1:17" ht="15.75" thickBot="1">
      <c r="A154" s="13">
        <f>A151</f>
        <v>30</v>
      </c>
      <c r="B154" s="39" t="s">
        <v>351</v>
      </c>
      <c r="C154" s="37" t="s">
        <v>347</v>
      </c>
      <c r="D154" s="77"/>
      <c r="E154" s="77"/>
      <c r="F154" s="77"/>
      <c r="G154" s="77"/>
      <c r="H154" s="77"/>
      <c r="I154" s="77"/>
      <c r="J154" s="77"/>
      <c r="K154" s="77"/>
      <c r="L154" s="77"/>
      <c r="M154" s="77"/>
      <c r="N154" s="77"/>
      <c r="O154" s="44">
        <f t="shared" si="19"/>
        <v>0</v>
      </c>
      <c r="Q154" t="str">
        <f t="shared" si="20"/>
        <v>30Non-staff in-kind ($)</v>
      </c>
    </row>
    <row r="155" spans="1:17">
      <c r="A155" s="11">
        <f>CRC_Partner_Information!B37</f>
        <v>31</v>
      </c>
      <c r="B155" s="32" t="s">
        <v>351</v>
      </c>
      <c r="C155" s="33" t="s">
        <v>344</v>
      </c>
      <c r="D155" s="74"/>
      <c r="E155" s="74"/>
      <c r="F155" s="74"/>
      <c r="G155" s="74"/>
      <c r="H155" s="74"/>
      <c r="I155" s="74"/>
      <c r="J155" s="74"/>
      <c r="K155" s="74"/>
      <c r="L155" s="74"/>
      <c r="M155" s="74"/>
      <c r="N155" s="74"/>
      <c r="O155" s="41">
        <f t="shared" si="19"/>
        <v>0</v>
      </c>
      <c r="Q155" t="str">
        <f t="shared" si="20"/>
        <v>31Cash ($)</v>
      </c>
    </row>
    <row r="156" spans="1:17">
      <c r="A156" s="12">
        <f>A155</f>
        <v>31</v>
      </c>
      <c r="B156" s="38" t="s">
        <v>351</v>
      </c>
      <c r="C156" s="35" t="s">
        <v>345</v>
      </c>
      <c r="D156" s="75"/>
      <c r="E156" s="75"/>
      <c r="F156" s="75"/>
      <c r="G156" s="75"/>
      <c r="H156" s="75"/>
      <c r="I156" s="75"/>
      <c r="J156" s="75"/>
      <c r="K156" s="75"/>
      <c r="L156" s="75"/>
      <c r="M156" s="75"/>
      <c r="N156" s="75"/>
      <c r="O156" s="42">
        <f t="shared" si="19"/>
        <v>0</v>
      </c>
      <c r="Q156" t="str">
        <f t="shared" si="20"/>
        <v>31Number of FTE</v>
      </c>
    </row>
    <row r="157" spans="1:17">
      <c r="A157" s="12">
        <f>A155</f>
        <v>31</v>
      </c>
      <c r="B157" s="38" t="s">
        <v>351</v>
      </c>
      <c r="C157" s="35" t="s">
        <v>355</v>
      </c>
      <c r="D157" s="76"/>
      <c r="E157" s="76"/>
      <c r="F157" s="76"/>
      <c r="G157" s="76"/>
      <c r="H157" s="76"/>
      <c r="I157" s="76"/>
      <c r="J157" s="76"/>
      <c r="K157" s="76"/>
      <c r="L157" s="76"/>
      <c r="M157" s="76"/>
      <c r="N157" s="76"/>
      <c r="O157" s="43">
        <f t="shared" si="19"/>
        <v>0</v>
      </c>
      <c r="Q157" t="str">
        <f t="shared" si="20"/>
        <v>31Staff value ($)</v>
      </c>
    </row>
    <row r="158" spans="1:17" ht="15.75" thickBot="1">
      <c r="A158" s="13">
        <f>A155</f>
        <v>31</v>
      </c>
      <c r="B158" s="39" t="s">
        <v>351</v>
      </c>
      <c r="C158" s="37" t="s">
        <v>347</v>
      </c>
      <c r="D158" s="77"/>
      <c r="E158" s="77"/>
      <c r="F158" s="77"/>
      <c r="G158" s="77"/>
      <c r="H158" s="77"/>
      <c r="I158" s="77"/>
      <c r="J158" s="77"/>
      <c r="K158" s="77"/>
      <c r="L158" s="77"/>
      <c r="M158" s="77"/>
      <c r="N158" s="77"/>
      <c r="O158" s="44">
        <f t="shared" si="19"/>
        <v>0</v>
      </c>
      <c r="Q158" t="str">
        <f t="shared" si="20"/>
        <v>31Non-staff in-kind ($)</v>
      </c>
    </row>
    <row r="159" spans="1:17">
      <c r="A159" s="11">
        <f>CRC_Partner_Information!B38</f>
        <v>32</v>
      </c>
      <c r="B159" s="32" t="s">
        <v>351</v>
      </c>
      <c r="C159" s="33" t="s">
        <v>344</v>
      </c>
      <c r="D159" s="74"/>
      <c r="E159" s="74"/>
      <c r="F159" s="74"/>
      <c r="G159" s="74"/>
      <c r="H159" s="74"/>
      <c r="I159" s="74"/>
      <c r="J159" s="74"/>
      <c r="K159" s="74"/>
      <c r="L159" s="74"/>
      <c r="M159" s="74"/>
      <c r="N159" s="74"/>
      <c r="O159" s="41">
        <f t="shared" si="19"/>
        <v>0</v>
      </c>
      <c r="Q159" t="str">
        <f t="shared" si="20"/>
        <v>32Cash ($)</v>
      </c>
    </row>
    <row r="160" spans="1:17">
      <c r="A160" s="12">
        <f>A159</f>
        <v>32</v>
      </c>
      <c r="B160" s="38" t="s">
        <v>351</v>
      </c>
      <c r="C160" s="35" t="s">
        <v>345</v>
      </c>
      <c r="D160" s="75"/>
      <c r="E160" s="75"/>
      <c r="F160" s="75"/>
      <c r="G160" s="75"/>
      <c r="H160" s="75"/>
      <c r="I160" s="75"/>
      <c r="J160" s="75"/>
      <c r="K160" s="75"/>
      <c r="L160" s="75"/>
      <c r="M160" s="75"/>
      <c r="N160" s="75"/>
      <c r="O160" s="42">
        <f t="shared" si="19"/>
        <v>0</v>
      </c>
      <c r="Q160" t="str">
        <f t="shared" si="20"/>
        <v>32Number of FTE</v>
      </c>
    </row>
    <row r="161" spans="1:17">
      <c r="A161" s="12">
        <f>A159</f>
        <v>32</v>
      </c>
      <c r="B161" s="38" t="s">
        <v>351</v>
      </c>
      <c r="C161" s="35" t="s">
        <v>355</v>
      </c>
      <c r="D161" s="76"/>
      <c r="E161" s="76"/>
      <c r="F161" s="76"/>
      <c r="G161" s="76"/>
      <c r="H161" s="76"/>
      <c r="I161" s="76"/>
      <c r="J161" s="76"/>
      <c r="K161" s="76"/>
      <c r="L161" s="76"/>
      <c r="M161" s="76"/>
      <c r="N161" s="76"/>
      <c r="O161" s="43">
        <f t="shared" si="19"/>
        <v>0</v>
      </c>
      <c r="Q161" t="str">
        <f t="shared" si="20"/>
        <v>32Staff value ($)</v>
      </c>
    </row>
    <row r="162" spans="1:17" ht="15.75" thickBot="1">
      <c r="A162" s="13">
        <f>A159</f>
        <v>32</v>
      </c>
      <c r="B162" s="39" t="s">
        <v>351</v>
      </c>
      <c r="C162" s="37" t="s">
        <v>347</v>
      </c>
      <c r="D162" s="77"/>
      <c r="E162" s="77"/>
      <c r="F162" s="77"/>
      <c r="G162" s="77"/>
      <c r="H162" s="77"/>
      <c r="I162" s="77"/>
      <c r="J162" s="77"/>
      <c r="K162" s="77"/>
      <c r="L162" s="77"/>
      <c r="M162" s="77"/>
      <c r="N162" s="77"/>
      <c r="O162" s="44">
        <f t="shared" si="19"/>
        <v>0</v>
      </c>
      <c r="Q162" t="str">
        <f t="shared" si="20"/>
        <v>32Non-staff in-kind ($)</v>
      </c>
    </row>
    <row r="163" spans="1:17">
      <c r="A163" s="11">
        <f>CRC_Partner_Information!B39</f>
        <v>33</v>
      </c>
      <c r="B163" s="32" t="s">
        <v>351</v>
      </c>
      <c r="C163" s="33" t="s">
        <v>344</v>
      </c>
      <c r="D163" s="74"/>
      <c r="E163" s="74"/>
      <c r="F163" s="74"/>
      <c r="G163" s="74"/>
      <c r="H163" s="74"/>
      <c r="I163" s="74"/>
      <c r="J163" s="74"/>
      <c r="K163" s="74"/>
      <c r="L163" s="74"/>
      <c r="M163" s="74"/>
      <c r="N163" s="74"/>
      <c r="O163" s="41">
        <f t="shared" ref="O163:O226" si="21">SUM(D163:N163)</f>
        <v>0</v>
      </c>
      <c r="Q163" t="str">
        <f t="shared" si="20"/>
        <v>33Cash ($)</v>
      </c>
    </row>
    <row r="164" spans="1:17">
      <c r="A164" s="12">
        <f>A163</f>
        <v>33</v>
      </c>
      <c r="B164" s="38" t="s">
        <v>351</v>
      </c>
      <c r="C164" s="35" t="s">
        <v>345</v>
      </c>
      <c r="D164" s="75"/>
      <c r="E164" s="75"/>
      <c r="F164" s="75"/>
      <c r="G164" s="75"/>
      <c r="H164" s="75"/>
      <c r="I164" s="75"/>
      <c r="J164" s="75"/>
      <c r="K164" s="75"/>
      <c r="L164" s="75"/>
      <c r="M164" s="75"/>
      <c r="N164" s="75"/>
      <c r="O164" s="42">
        <f t="shared" si="21"/>
        <v>0</v>
      </c>
      <c r="Q164" t="str">
        <f t="shared" ref="Q164:Q227" si="22">A164&amp;C164</f>
        <v>33Number of FTE</v>
      </c>
    </row>
    <row r="165" spans="1:17">
      <c r="A165" s="12">
        <f>A163</f>
        <v>33</v>
      </c>
      <c r="B165" s="38" t="s">
        <v>351</v>
      </c>
      <c r="C165" s="35" t="s">
        <v>355</v>
      </c>
      <c r="D165" s="76"/>
      <c r="E165" s="76"/>
      <c r="F165" s="76"/>
      <c r="G165" s="76"/>
      <c r="H165" s="76"/>
      <c r="I165" s="76"/>
      <c r="J165" s="76"/>
      <c r="K165" s="76"/>
      <c r="L165" s="76"/>
      <c r="M165" s="76"/>
      <c r="N165" s="76"/>
      <c r="O165" s="43">
        <f t="shared" si="21"/>
        <v>0</v>
      </c>
      <c r="Q165" t="str">
        <f t="shared" si="22"/>
        <v>33Staff value ($)</v>
      </c>
    </row>
    <row r="166" spans="1:17" ht="15.75" thickBot="1">
      <c r="A166" s="13">
        <f>A163</f>
        <v>33</v>
      </c>
      <c r="B166" s="39" t="s">
        <v>351</v>
      </c>
      <c r="C166" s="37" t="s">
        <v>347</v>
      </c>
      <c r="D166" s="77"/>
      <c r="E166" s="77"/>
      <c r="F166" s="77"/>
      <c r="G166" s="77"/>
      <c r="H166" s="77"/>
      <c r="I166" s="77"/>
      <c r="J166" s="77"/>
      <c r="K166" s="77"/>
      <c r="L166" s="77"/>
      <c r="M166" s="77"/>
      <c r="N166" s="77"/>
      <c r="O166" s="44">
        <f t="shared" si="21"/>
        <v>0</v>
      </c>
      <c r="Q166" t="str">
        <f t="shared" si="22"/>
        <v>33Non-staff in-kind ($)</v>
      </c>
    </row>
    <row r="167" spans="1:17">
      <c r="A167" s="11">
        <f>CRC_Partner_Information!B40</f>
        <v>34</v>
      </c>
      <c r="B167" s="32" t="s">
        <v>351</v>
      </c>
      <c r="C167" s="33" t="s">
        <v>344</v>
      </c>
      <c r="D167" s="74"/>
      <c r="E167" s="74"/>
      <c r="F167" s="74"/>
      <c r="G167" s="74"/>
      <c r="H167" s="74"/>
      <c r="I167" s="74"/>
      <c r="J167" s="74"/>
      <c r="K167" s="74"/>
      <c r="L167" s="74"/>
      <c r="M167" s="74"/>
      <c r="N167" s="74"/>
      <c r="O167" s="41">
        <f t="shared" si="21"/>
        <v>0</v>
      </c>
      <c r="Q167" t="str">
        <f t="shared" si="22"/>
        <v>34Cash ($)</v>
      </c>
    </row>
    <row r="168" spans="1:17">
      <c r="A168" s="12">
        <f>A167</f>
        <v>34</v>
      </c>
      <c r="B168" s="38" t="s">
        <v>351</v>
      </c>
      <c r="C168" s="35" t="s">
        <v>345</v>
      </c>
      <c r="D168" s="75"/>
      <c r="E168" s="75"/>
      <c r="F168" s="75"/>
      <c r="G168" s="75"/>
      <c r="H168" s="75"/>
      <c r="I168" s="75"/>
      <c r="J168" s="75"/>
      <c r="K168" s="75"/>
      <c r="L168" s="75"/>
      <c r="M168" s="75"/>
      <c r="N168" s="75"/>
      <c r="O168" s="42">
        <f t="shared" si="21"/>
        <v>0</v>
      </c>
      <c r="Q168" t="str">
        <f t="shared" si="22"/>
        <v>34Number of FTE</v>
      </c>
    </row>
    <row r="169" spans="1:17">
      <c r="A169" s="12">
        <f>A167</f>
        <v>34</v>
      </c>
      <c r="B169" s="38" t="s">
        <v>351</v>
      </c>
      <c r="C169" s="35" t="s">
        <v>355</v>
      </c>
      <c r="D169" s="76"/>
      <c r="E169" s="76"/>
      <c r="F169" s="76"/>
      <c r="G169" s="76"/>
      <c r="H169" s="76"/>
      <c r="I169" s="76"/>
      <c r="J169" s="76"/>
      <c r="K169" s="76"/>
      <c r="L169" s="76"/>
      <c r="M169" s="76"/>
      <c r="N169" s="76"/>
      <c r="O169" s="43">
        <f t="shared" si="21"/>
        <v>0</v>
      </c>
      <c r="Q169" t="str">
        <f t="shared" si="22"/>
        <v>34Staff value ($)</v>
      </c>
    </row>
    <row r="170" spans="1:17" ht="15.75" thickBot="1">
      <c r="A170" s="13">
        <f>A167</f>
        <v>34</v>
      </c>
      <c r="B170" s="39" t="s">
        <v>351</v>
      </c>
      <c r="C170" s="37" t="s">
        <v>347</v>
      </c>
      <c r="D170" s="77"/>
      <c r="E170" s="77"/>
      <c r="F170" s="77"/>
      <c r="G170" s="77"/>
      <c r="H170" s="77"/>
      <c r="I170" s="77"/>
      <c r="J170" s="77"/>
      <c r="K170" s="77"/>
      <c r="L170" s="77"/>
      <c r="M170" s="77"/>
      <c r="N170" s="77"/>
      <c r="O170" s="44">
        <f t="shared" si="21"/>
        <v>0</v>
      </c>
      <c r="Q170" t="str">
        <f t="shared" si="22"/>
        <v>34Non-staff in-kind ($)</v>
      </c>
    </row>
    <row r="171" spans="1:17">
      <c r="A171" s="11">
        <f>CRC_Partner_Information!B41</f>
        <v>35</v>
      </c>
      <c r="B171" s="32" t="s">
        <v>351</v>
      </c>
      <c r="C171" s="33" t="s">
        <v>344</v>
      </c>
      <c r="D171" s="74"/>
      <c r="E171" s="74"/>
      <c r="F171" s="74"/>
      <c r="G171" s="74"/>
      <c r="H171" s="74"/>
      <c r="I171" s="74"/>
      <c r="J171" s="74"/>
      <c r="K171" s="74"/>
      <c r="L171" s="74"/>
      <c r="M171" s="74"/>
      <c r="N171" s="74"/>
      <c r="O171" s="41">
        <f t="shared" si="21"/>
        <v>0</v>
      </c>
      <c r="Q171" t="str">
        <f t="shared" si="22"/>
        <v>35Cash ($)</v>
      </c>
    </row>
    <row r="172" spans="1:17">
      <c r="A172" s="12">
        <f>A171</f>
        <v>35</v>
      </c>
      <c r="B172" s="38" t="s">
        <v>351</v>
      </c>
      <c r="C172" s="35" t="s">
        <v>345</v>
      </c>
      <c r="D172" s="75"/>
      <c r="E172" s="75"/>
      <c r="F172" s="75"/>
      <c r="G172" s="75"/>
      <c r="H172" s="75"/>
      <c r="I172" s="75"/>
      <c r="J172" s="75"/>
      <c r="K172" s="75"/>
      <c r="L172" s="75"/>
      <c r="M172" s="75"/>
      <c r="N172" s="75"/>
      <c r="O172" s="42">
        <f t="shared" si="21"/>
        <v>0</v>
      </c>
      <c r="Q172" t="str">
        <f t="shared" si="22"/>
        <v>35Number of FTE</v>
      </c>
    </row>
    <row r="173" spans="1:17">
      <c r="A173" s="12">
        <f>A171</f>
        <v>35</v>
      </c>
      <c r="B173" s="38" t="s">
        <v>351</v>
      </c>
      <c r="C173" s="35" t="s">
        <v>355</v>
      </c>
      <c r="D173" s="76"/>
      <c r="E173" s="76"/>
      <c r="F173" s="76"/>
      <c r="G173" s="76"/>
      <c r="H173" s="76"/>
      <c r="I173" s="76"/>
      <c r="J173" s="76"/>
      <c r="K173" s="76"/>
      <c r="L173" s="76"/>
      <c r="M173" s="76"/>
      <c r="N173" s="76"/>
      <c r="O173" s="43">
        <f t="shared" si="21"/>
        <v>0</v>
      </c>
      <c r="Q173" t="str">
        <f t="shared" si="22"/>
        <v>35Staff value ($)</v>
      </c>
    </row>
    <row r="174" spans="1:17" ht="15.75" thickBot="1">
      <c r="A174" s="13">
        <f>A171</f>
        <v>35</v>
      </c>
      <c r="B174" s="39" t="s">
        <v>351</v>
      </c>
      <c r="C174" s="37" t="s">
        <v>347</v>
      </c>
      <c r="D174" s="77"/>
      <c r="E174" s="77"/>
      <c r="F174" s="77"/>
      <c r="G174" s="77"/>
      <c r="H174" s="77"/>
      <c r="I174" s="77"/>
      <c r="J174" s="77"/>
      <c r="K174" s="77"/>
      <c r="L174" s="77"/>
      <c r="M174" s="77"/>
      <c r="N174" s="77"/>
      <c r="O174" s="44">
        <f t="shared" si="21"/>
        <v>0</v>
      </c>
      <c r="Q174" t="str">
        <f t="shared" si="22"/>
        <v>35Non-staff in-kind ($)</v>
      </c>
    </row>
    <row r="175" spans="1:17">
      <c r="A175" s="11">
        <f>CRC_Partner_Information!B42</f>
        <v>36</v>
      </c>
      <c r="B175" s="32" t="s">
        <v>351</v>
      </c>
      <c r="C175" s="33" t="s">
        <v>344</v>
      </c>
      <c r="D175" s="74"/>
      <c r="E175" s="74"/>
      <c r="F175" s="74"/>
      <c r="G175" s="74"/>
      <c r="H175" s="74"/>
      <c r="I175" s="74"/>
      <c r="J175" s="74"/>
      <c r="K175" s="74"/>
      <c r="L175" s="74"/>
      <c r="M175" s="74"/>
      <c r="N175" s="74"/>
      <c r="O175" s="41">
        <f t="shared" si="21"/>
        <v>0</v>
      </c>
      <c r="Q175" t="str">
        <f t="shared" si="22"/>
        <v>36Cash ($)</v>
      </c>
    </row>
    <row r="176" spans="1:17">
      <c r="A176" s="12">
        <f>A175</f>
        <v>36</v>
      </c>
      <c r="B176" s="38" t="s">
        <v>351</v>
      </c>
      <c r="C176" s="35" t="s">
        <v>345</v>
      </c>
      <c r="D176" s="75"/>
      <c r="E176" s="75"/>
      <c r="F176" s="75"/>
      <c r="G176" s="75"/>
      <c r="H176" s="75"/>
      <c r="I176" s="75"/>
      <c r="J176" s="75"/>
      <c r="K176" s="75"/>
      <c r="L176" s="75"/>
      <c r="M176" s="75"/>
      <c r="N176" s="75"/>
      <c r="O176" s="42">
        <f t="shared" si="21"/>
        <v>0</v>
      </c>
      <c r="Q176" t="str">
        <f t="shared" si="22"/>
        <v>36Number of FTE</v>
      </c>
    </row>
    <row r="177" spans="1:17">
      <c r="A177" s="12">
        <f>A175</f>
        <v>36</v>
      </c>
      <c r="B177" s="38" t="s">
        <v>351</v>
      </c>
      <c r="C177" s="35" t="s">
        <v>355</v>
      </c>
      <c r="D177" s="76"/>
      <c r="E177" s="76"/>
      <c r="F177" s="76"/>
      <c r="G177" s="76"/>
      <c r="H177" s="76"/>
      <c r="I177" s="76"/>
      <c r="J177" s="76"/>
      <c r="K177" s="76"/>
      <c r="L177" s="76"/>
      <c r="M177" s="76"/>
      <c r="N177" s="76"/>
      <c r="O177" s="43">
        <f t="shared" si="21"/>
        <v>0</v>
      </c>
      <c r="Q177" t="str">
        <f t="shared" si="22"/>
        <v>36Staff value ($)</v>
      </c>
    </row>
    <row r="178" spans="1:17" ht="15.75" thickBot="1">
      <c r="A178" s="13">
        <f>A175</f>
        <v>36</v>
      </c>
      <c r="B178" s="39" t="s">
        <v>351</v>
      </c>
      <c r="C178" s="37" t="s">
        <v>347</v>
      </c>
      <c r="D178" s="77"/>
      <c r="E178" s="77"/>
      <c r="F178" s="77"/>
      <c r="G178" s="77"/>
      <c r="H178" s="77"/>
      <c r="I178" s="77"/>
      <c r="J178" s="77"/>
      <c r="K178" s="77"/>
      <c r="L178" s="77"/>
      <c r="M178" s="77"/>
      <c r="N178" s="77"/>
      <c r="O178" s="44">
        <f t="shared" si="21"/>
        <v>0</v>
      </c>
      <c r="Q178" t="str">
        <f t="shared" si="22"/>
        <v>36Non-staff in-kind ($)</v>
      </c>
    </row>
    <row r="179" spans="1:17">
      <c r="A179" s="11">
        <f>CRC_Partner_Information!B43</f>
        <v>37</v>
      </c>
      <c r="B179" s="32" t="s">
        <v>351</v>
      </c>
      <c r="C179" s="33" t="s">
        <v>344</v>
      </c>
      <c r="D179" s="74"/>
      <c r="E179" s="74"/>
      <c r="F179" s="74"/>
      <c r="G179" s="74"/>
      <c r="H179" s="74"/>
      <c r="I179" s="74"/>
      <c r="J179" s="74"/>
      <c r="K179" s="74"/>
      <c r="L179" s="74"/>
      <c r="M179" s="74"/>
      <c r="N179" s="74"/>
      <c r="O179" s="41">
        <f t="shared" si="21"/>
        <v>0</v>
      </c>
      <c r="Q179" t="str">
        <f t="shared" si="22"/>
        <v>37Cash ($)</v>
      </c>
    </row>
    <row r="180" spans="1:17">
      <c r="A180" s="12">
        <f>A179</f>
        <v>37</v>
      </c>
      <c r="B180" s="38" t="s">
        <v>351</v>
      </c>
      <c r="C180" s="35" t="s">
        <v>345</v>
      </c>
      <c r="D180" s="75"/>
      <c r="E180" s="75"/>
      <c r="F180" s="75"/>
      <c r="G180" s="75"/>
      <c r="H180" s="75"/>
      <c r="I180" s="75"/>
      <c r="J180" s="75"/>
      <c r="K180" s="75"/>
      <c r="L180" s="75"/>
      <c r="M180" s="75"/>
      <c r="N180" s="75"/>
      <c r="O180" s="42">
        <f t="shared" si="21"/>
        <v>0</v>
      </c>
      <c r="Q180" t="str">
        <f t="shared" si="22"/>
        <v>37Number of FTE</v>
      </c>
    </row>
    <row r="181" spans="1:17">
      <c r="A181" s="12">
        <f>A179</f>
        <v>37</v>
      </c>
      <c r="B181" s="38" t="s">
        <v>351</v>
      </c>
      <c r="C181" s="35" t="s">
        <v>355</v>
      </c>
      <c r="D181" s="76"/>
      <c r="E181" s="76"/>
      <c r="F181" s="76"/>
      <c r="G181" s="76"/>
      <c r="H181" s="76"/>
      <c r="I181" s="76"/>
      <c r="J181" s="76"/>
      <c r="K181" s="76"/>
      <c r="L181" s="76"/>
      <c r="M181" s="76"/>
      <c r="N181" s="76"/>
      <c r="O181" s="43">
        <f t="shared" si="21"/>
        <v>0</v>
      </c>
      <c r="Q181" t="str">
        <f t="shared" si="22"/>
        <v>37Staff value ($)</v>
      </c>
    </row>
    <row r="182" spans="1:17" ht="15.75" thickBot="1">
      <c r="A182" s="13">
        <f>A179</f>
        <v>37</v>
      </c>
      <c r="B182" s="39" t="s">
        <v>351</v>
      </c>
      <c r="C182" s="37" t="s">
        <v>347</v>
      </c>
      <c r="D182" s="77"/>
      <c r="E182" s="77"/>
      <c r="F182" s="77"/>
      <c r="G182" s="77"/>
      <c r="H182" s="77"/>
      <c r="I182" s="77"/>
      <c r="J182" s="77"/>
      <c r="K182" s="77"/>
      <c r="L182" s="77"/>
      <c r="M182" s="77"/>
      <c r="N182" s="77"/>
      <c r="O182" s="44">
        <f t="shared" si="21"/>
        <v>0</v>
      </c>
      <c r="Q182" t="str">
        <f t="shared" si="22"/>
        <v>37Non-staff in-kind ($)</v>
      </c>
    </row>
    <row r="183" spans="1:17">
      <c r="A183" s="11">
        <f>CRC_Partner_Information!B44</f>
        <v>38</v>
      </c>
      <c r="B183" s="32" t="s">
        <v>351</v>
      </c>
      <c r="C183" s="33" t="s">
        <v>344</v>
      </c>
      <c r="D183" s="74"/>
      <c r="E183" s="74"/>
      <c r="F183" s="74"/>
      <c r="G183" s="74"/>
      <c r="H183" s="74"/>
      <c r="I183" s="74"/>
      <c r="J183" s="74"/>
      <c r="K183" s="74"/>
      <c r="L183" s="74"/>
      <c r="M183" s="74"/>
      <c r="N183" s="74"/>
      <c r="O183" s="41">
        <f t="shared" si="21"/>
        <v>0</v>
      </c>
      <c r="Q183" t="str">
        <f t="shared" si="22"/>
        <v>38Cash ($)</v>
      </c>
    </row>
    <row r="184" spans="1:17">
      <c r="A184" s="12">
        <f>A183</f>
        <v>38</v>
      </c>
      <c r="B184" s="38" t="s">
        <v>351</v>
      </c>
      <c r="C184" s="35" t="s">
        <v>345</v>
      </c>
      <c r="D184" s="75"/>
      <c r="E184" s="75"/>
      <c r="F184" s="75"/>
      <c r="G184" s="75"/>
      <c r="H184" s="75"/>
      <c r="I184" s="75"/>
      <c r="J184" s="75"/>
      <c r="K184" s="75"/>
      <c r="L184" s="75"/>
      <c r="M184" s="75"/>
      <c r="N184" s="75"/>
      <c r="O184" s="42">
        <f t="shared" si="21"/>
        <v>0</v>
      </c>
      <c r="Q184" t="str">
        <f t="shared" si="22"/>
        <v>38Number of FTE</v>
      </c>
    </row>
    <row r="185" spans="1:17">
      <c r="A185" s="12">
        <f>A183</f>
        <v>38</v>
      </c>
      <c r="B185" s="38" t="s">
        <v>351</v>
      </c>
      <c r="C185" s="35" t="s">
        <v>355</v>
      </c>
      <c r="D185" s="76"/>
      <c r="E185" s="76"/>
      <c r="F185" s="76"/>
      <c r="G185" s="76"/>
      <c r="H185" s="76"/>
      <c r="I185" s="76"/>
      <c r="J185" s="76"/>
      <c r="K185" s="76"/>
      <c r="L185" s="76"/>
      <c r="M185" s="76"/>
      <c r="N185" s="76"/>
      <c r="O185" s="43">
        <f t="shared" si="21"/>
        <v>0</v>
      </c>
      <c r="Q185" t="str">
        <f t="shared" si="22"/>
        <v>38Staff value ($)</v>
      </c>
    </row>
    <row r="186" spans="1:17" ht="15.75" thickBot="1">
      <c r="A186" s="13">
        <f>A183</f>
        <v>38</v>
      </c>
      <c r="B186" s="39" t="s">
        <v>351</v>
      </c>
      <c r="C186" s="37" t="s">
        <v>347</v>
      </c>
      <c r="D186" s="77"/>
      <c r="E186" s="77"/>
      <c r="F186" s="77"/>
      <c r="G186" s="77"/>
      <c r="H186" s="77"/>
      <c r="I186" s="77"/>
      <c r="J186" s="77"/>
      <c r="K186" s="77"/>
      <c r="L186" s="77"/>
      <c r="M186" s="77"/>
      <c r="N186" s="77"/>
      <c r="O186" s="44">
        <f t="shared" si="21"/>
        <v>0</v>
      </c>
      <c r="Q186" t="str">
        <f t="shared" si="22"/>
        <v>38Non-staff in-kind ($)</v>
      </c>
    </row>
    <row r="187" spans="1:17">
      <c r="A187" s="11">
        <f>CRC_Partner_Information!B45</f>
        <v>39</v>
      </c>
      <c r="B187" s="32" t="s">
        <v>351</v>
      </c>
      <c r="C187" s="33" t="s">
        <v>344</v>
      </c>
      <c r="D187" s="74"/>
      <c r="E187" s="74"/>
      <c r="F187" s="74"/>
      <c r="G187" s="74"/>
      <c r="H187" s="74"/>
      <c r="I187" s="74"/>
      <c r="J187" s="74"/>
      <c r="K187" s="74"/>
      <c r="L187" s="74"/>
      <c r="M187" s="74"/>
      <c r="N187" s="74"/>
      <c r="O187" s="41">
        <f t="shared" si="21"/>
        <v>0</v>
      </c>
      <c r="Q187" t="str">
        <f t="shared" si="22"/>
        <v>39Cash ($)</v>
      </c>
    </row>
    <row r="188" spans="1:17">
      <c r="A188" s="12">
        <f>A187</f>
        <v>39</v>
      </c>
      <c r="B188" s="38" t="s">
        <v>351</v>
      </c>
      <c r="C188" s="35" t="s">
        <v>345</v>
      </c>
      <c r="D188" s="75"/>
      <c r="E188" s="75"/>
      <c r="F188" s="75"/>
      <c r="G188" s="75"/>
      <c r="H188" s="75"/>
      <c r="I188" s="75"/>
      <c r="J188" s="75"/>
      <c r="K188" s="75"/>
      <c r="L188" s="75"/>
      <c r="M188" s="75"/>
      <c r="N188" s="75"/>
      <c r="O188" s="42">
        <f t="shared" si="21"/>
        <v>0</v>
      </c>
      <c r="Q188" t="str">
        <f t="shared" si="22"/>
        <v>39Number of FTE</v>
      </c>
    </row>
    <row r="189" spans="1:17">
      <c r="A189" s="12">
        <f>A187</f>
        <v>39</v>
      </c>
      <c r="B189" s="38" t="s">
        <v>351</v>
      </c>
      <c r="C189" s="35" t="s">
        <v>355</v>
      </c>
      <c r="D189" s="76"/>
      <c r="E189" s="76"/>
      <c r="F189" s="76"/>
      <c r="G189" s="76"/>
      <c r="H189" s="76"/>
      <c r="I189" s="76"/>
      <c r="J189" s="76"/>
      <c r="K189" s="76"/>
      <c r="L189" s="76"/>
      <c r="M189" s="76"/>
      <c r="N189" s="76"/>
      <c r="O189" s="43">
        <f t="shared" si="21"/>
        <v>0</v>
      </c>
      <c r="Q189" t="str">
        <f t="shared" si="22"/>
        <v>39Staff value ($)</v>
      </c>
    </row>
    <row r="190" spans="1:17" ht="15.75" thickBot="1">
      <c r="A190" s="13">
        <f>A187</f>
        <v>39</v>
      </c>
      <c r="B190" s="39" t="s">
        <v>351</v>
      </c>
      <c r="C190" s="37" t="s">
        <v>347</v>
      </c>
      <c r="D190" s="77"/>
      <c r="E190" s="77"/>
      <c r="F190" s="77"/>
      <c r="G190" s="77"/>
      <c r="H190" s="77"/>
      <c r="I190" s="77"/>
      <c r="J190" s="77"/>
      <c r="K190" s="77"/>
      <c r="L190" s="77"/>
      <c r="M190" s="77"/>
      <c r="N190" s="77"/>
      <c r="O190" s="44">
        <f t="shared" si="21"/>
        <v>0</v>
      </c>
      <c r="Q190" t="str">
        <f t="shared" si="22"/>
        <v>39Non-staff in-kind ($)</v>
      </c>
    </row>
    <row r="191" spans="1:17">
      <c r="A191" s="11">
        <f>CRC_Partner_Information!B46</f>
        <v>40</v>
      </c>
      <c r="B191" s="32" t="s">
        <v>351</v>
      </c>
      <c r="C191" s="33" t="s">
        <v>344</v>
      </c>
      <c r="D191" s="74"/>
      <c r="E191" s="74"/>
      <c r="F191" s="74"/>
      <c r="G191" s="74"/>
      <c r="H191" s="74"/>
      <c r="I191" s="74"/>
      <c r="J191" s="74"/>
      <c r="K191" s="74"/>
      <c r="L191" s="74"/>
      <c r="M191" s="74"/>
      <c r="N191" s="74"/>
      <c r="O191" s="41">
        <f t="shared" si="21"/>
        <v>0</v>
      </c>
      <c r="Q191" t="str">
        <f t="shared" si="22"/>
        <v>40Cash ($)</v>
      </c>
    </row>
    <row r="192" spans="1:17">
      <c r="A192" s="12">
        <f>A191</f>
        <v>40</v>
      </c>
      <c r="B192" s="38" t="s">
        <v>351</v>
      </c>
      <c r="C192" s="35" t="s">
        <v>345</v>
      </c>
      <c r="D192" s="75"/>
      <c r="E192" s="75"/>
      <c r="F192" s="75"/>
      <c r="G192" s="75"/>
      <c r="H192" s="75"/>
      <c r="I192" s="75"/>
      <c r="J192" s="75"/>
      <c r="K192" s="75"/>
      <c r="L192" s="75"/>
      <c r="M192" s="75"/>
      <c r="N192" s="75"/>
      <c r="O192" s="42">
        <f t="shared" si="21"/>
        <v>0</v>
      </c>
      <c r="Q192" t="str">
        <f t="shared" si="22"/>
        <v>40Number of FTE</v>
      </c>
    </row>
    <row r="193" spans="1:17">
      <c r="A193" s="12">
        <f>A191</f>
        <v>40</v>
      </c>
      <c r="B193" s="38" t="s">
        <v>351</v>
      </c>
      <c r="C193" s="35" t="s">
        <v>355</v>
      </c>
      <c r="D193" s="76"/>
      <c r="E193" s="76"/>
      <c r="F193" s="76"/>
      <c r="G193" s="76"/>
      <c r="H193" s="76"/>
      <c r="I193" s="76"/>
      <c r="J193" s="76"/>
      <c r="K193" s="76"/>
      <c r="L193" s="76"/>
      <c r="M193" s="76"/>
      <c r="N193" s="76"/>
      <c r="O193" s="43">
        <f t="shared" si="21"/>
        <v>0</v>
      </c>
      <c r="Q193" t="str">
        <f t="shared" si="22"/>
        <v>40Staff value ($)</v>
      </c>
    </row>
    <row r="194" spans="1:17" ht="15.75" thickBot="1">
      <c r="A194" s="13">
        <f>A191</f>
        <v>40</v>
      </c>
      <c r="B194" s="39" t="s">
        <v>351</v>
      </c>
      <c r="C194" s="37" t="s">
        <v>347</v>
      </c>
      <c r="D194" s="77"/>
      <c r="E194" s="77"/>
      <c r="F194" s="77"/>
      <c r="G194" s="77"/>
      <c r="H194" s="77"/>
      <c r="I194" s="77"/>
      <c r="J194" s="77"/>
      <c r="K194" s="77"/>
      <c r="L194" s="77"/>
      <c r="M194" s="77"/>
      <c r="N194" s="77"/>
      <c r="O194" s="44">
        <f t="shared" si="21"/>
        <v>0</v>
      </c>
      <c r="Q194" t="str">
        <f t="shared" si="22"/>
        <v>40Non-staff in-kind ($)</v>
      </c>
    </row>
    <row r="195" spans="1:17">
      <c r="A195" s="11">
        <f>CRC_Partner_Information!B47</f>
        <v>41</v>
      </c>
      <c r="B195" s="32" t="s">
        <v>351</v>
      </c>
      <c r="C195" s="33" t="s">
        <v>344</v>
      </c>
      <c r="D195" s="74"/>
      <c r="E195" s="74"/>
      <c r="F195" s="74"/>
      <c r="G195" s="74"/>
      <c r="H195" s="74"/>
      <c r="I195" s="74"/>
      <c r="J195" s="74"/>
      <c r="K195" s="74"/>
      <c r="L195" s="74"/>
      <c r="M195" s="74"/>
      <c r="N195" s="74"/>
      <c r="O195" s="41">
        <f t="shared" si="21"/>
        <v>0</v>
      </c>
      <c r="Q195" t="str">
        <f t="shared" si="22"/>
        <v>41Cash ($)</v>
      </c>
    </row>
    <row r="196" spans="1:17">
      <c r="A196" s="12">
        <f>A195</f>
        <v>41</v>
      </c>
      <c r="B196" s="38" t="s">
        <v>351</v>
      </c>
      <c r="C196" s="35" t="s">
        <v>345</v>
      </c>
      <c r="D196" s="75"/>
      <c r="E196" s="75"/>
      <c r="F196" s="75"/>
      <c r="G196" s="75"/>
      <c r="H196" s="75"/>
      <c r="I196" s="75"/>
      <c r="J196" s="75"/>
      <c r="K196" s="75"/>
      <c r="L196" s="75"/>
      <c r="M196" s="75"/>
      <c r="N196" s="75"/>
      <c r="O196" s="42">
        <f t="shared" si="21"/>
        <v>0</v>
      </c>
      <c r="Q196" t="str">
        <f t="shared" si="22"/>
        <v>41Number of FTE</v>
      </c>
    </row>
    <row r="197" spans="1:17">
      <c r="A197" s="12">
        <f>A195</f>
        <v>41</v>
      </c>
      <c r="B197" s="38" t="s">
        <v>351</v>
      </c>
      <c r="C197" s="35" t="s">
        <v>355</v>
      </c>
      <c r="D197" s="76"/>
      <c r="E197" s="76"/>
      <c r="F197" s="76"/>
      <c r="G197" s="76"/>
      <c r="H197" s="76"/>
      <c r="I197" s="76"/>
      <c r="J197" s="76"/>
      <c r="K197" s="76"/>
      <c r="L197" s="76"/>
      <c r="M197" s="76"/>
      <c r="N197" s="76"/>
      <c r="O197" s="43">
        <f t="shared" si="21"/>
        <v>0</v>
      </c>
      <c r="Q197" t="str">
        <f t="shared" si="22"/>
        <v>41Staff value ($)</v>
      </c>
    </row>
    <row r="198" spans="1:17" ht="15.75" thickBot="1">
      <c r="A198" s="13">
        <f>A195</f>
        <v>41</v>
      </c>
      <c r="B198" s="39" t="s">
        <v>351</v>
      </c>
      <c r="C198" s="37" t="s">
        <v>347</v>
      </c>
      <c r="D198" s="77"/>
      <c r="E198" s="77"/>
      <c r="F198" s="77"/>
      <c r="G198" s="77"/>
      <c r="H198" s="77"/>
      <c r="I198" s="77"/>
      <c r="J198" s="77"/>
      <c r="K198" s="77"/>
      <c r="L198" s="77"/>
      <c r="M198" s="77"/>
      <c r="N198" s="77"/>
      <c r="O198" s="44">
        <f t="shared" si="21"/>
        <v>0</v>
      </c>
      <c r="Q198" t="str">
        <f t="shared" si="22"/>
        <v>41Non-staff in-kind ($)</v>
      </c>
    </row>
    <row r="199" spans="1:17">
      <c r="A199" s="11">
        <f>CRC_Partner_Information!B48</f>
        <v>42</v>
      </c>
      <c r="B199" s="32" t="s">
        <v>351</v>
      </c>
      <c r="C199" s="33" t="s">
        <v>344</v>
      </c>
      <c r="D199" s="74"/>
      <c r="E199" s="74"/>
      <c r="F199" s="74"/>
      <c r="G199" s="74"/>
      <c r="H199" s="74"/>
      <c r="I199" s="74"/>
      <c r="J199" s="74"/>
      <c r="K199" s="74"/>
      <c r="L199" s="74"/>
      <c r="M199" s="74"/>
      <c r="N199" s="74"/>
      <c r="O199" s="41">
        <f t="shared" si="21"/>
        <v>0</v>
      </c>
      <c r="Q199" t="str">
        <f t="shared" si="22"/>
        <v>42Cash ($)</v>
      </c>
    </row>
    <row r="200" spans="1:17">
      <c r="A200" s="12">
        <f>A199</f>
        <v>42</v>
      </c>
      <c r="B200" s="38" t="s">
        <v>351</v>
      </c>
      <c r="C200" s="35" t="s">
        <v>345</v>
      </c>
      <c r="D200" s="75"/>
      <c r="E200" s="75"/>
      <c r="F200" s="75"/>
      <c r="G200" s="75"/>
      <c r="H200" s="75"/>
      <c r="I200" s="75"/>
      <c r="J200" s="75"/>
      <c r="K200" s="75"/>
      <c r="L200" s="75"/>
      <c r="M200" s="75"/>
      <c r="N200" s="75"/>
      <c r="O200" s="42">
        <f t="shared" si="21"/>
        <v>0</v>
      </c>
      <c r="Q200" t="str">
        <f t="shared" si="22"/>
        <v>42Number of FTE</v>
      </c>
    </row>
    <row r="201" spans="1:17">
      <c r="A201" s="12">
        <f>A199</f>
        <v>42</v>
      </c>
      <c r="B201" s="38" t="s">
        <v>351</v>
      </c>
      <c r="C201" s="35" t="s">
        <v>355</v>
      </c>
      <c r="D201" s="76"/>
      <c r="E201" s="76"/>
      <c r="F201" s="76"/>
      <c r="G201" s="76"/>
      <c r="H201" s="76"/>
      <c r="I201" s="76"/>
      <c r="J201" s="76"/>
      <c r="K201" s="76"/>
      <c r="L201" s="76"/>
      <c r="M201" s="76"/>
      <c r="N201" s="76"/>
      <c r="O201" s="43">
        <f t="shared" si="21"/>
        <v>0</v>
      </c>
      <c r="Q201" t="str">
        <f t="shared" si="22"/>
        <v>42Staff value ($)</v>
      </c>
    </row>
    <row r="202" spans="1:17" ht="15.75" thickBot="1">
      <c r="A202" s="13">
        <f>A199</f>
        <v>42</v>
      </c>
      <c r="B202" s="39" t="s">
        <v>351</v>
      </c>
      <c r="C202" s="37" t="s">
        <v>347</v>
      </c>
      <c r="D202" s="77"/>
      <c r="E202" s="77"/>
      <c r="F202" s="77"/>
      <c r="G202" s="77"/>
      <c r="H202" s="77"/>
      <c r="I202" s="77"/>
      <c r="J202" s="77"/>
      <c r="K202" s="77"/>
      <c r="L202" s="77"/>
      <c r="M202" s="77"/>
      <c r="N202" s="77"/>
      <c r="O202" s="44">
        <f t="shared" si="21"/>
        <v>0</v>
      </c>
      <c r="Q202" t="str">
        <f t="shared" si="22"/>
        <v>42Non-staff in-kind ($)</v>
      </c>
    </row>
    <row r="203" spans="1:17">
      <c r="A203" s="11">
        <f>CRC_Partner_Information!B49</f>
        <v>43</v>
      </c>
      <c r="B203" s="32" t="s">
        <v>351</v>
      </c>
      <c r="C203" s="33" t="s">
        <v>344</v>
      </c>
      <c r="D203" s="74"/>
      <c r="E203" s="74"/>
      <c r="F203" s="74"/>
      <c r="G203" s="74"/>
      <c r="H203" s="74"/>
      <c r="I203" s="74"/>
      <c r="J203" s="74"/>
      <c r="K203" s="74"/>
      <c r="L203" s="74"/>
      <c r="M203" s="74"/>
      <c r="N203" s="74"/>
      <c r="O203" s="41">
        <f t="shared" si="21"/>
        <v>0</v>
      </c>
      <c r="Q203" t="str">
        <f t="shared" si="22"/>
        <v>43Cash ($)</v>
      </c>
    </row>
    <row r="204" spans="1:17">
      <c r="A204" s="12">
        <f>A203</f>
        <v>43</v>
      </c>
      <c r="B204" s="38" t="s">
        <v>351</v>
      </c>
      <c r="C204" s="35" t="s">
        <v>345</v>
      </c>
      <c r="D204" s="75"/>
      <c r="E204" s="75"/>
      <c r="F204" s="75"/>
      <c r="G204" s="75"/>
      <c r="H204" s="75"/>
      <c r="I204" s="75"/>
      <c r="J204" s="75"/>
      <c r="K204" s="75"/>
      <c r="L204" s="75"/>
      <c r="M204" s="75"/>
      <c r="N204" s="75"/>
      <c r="O204" s="42">
        <f t="shared" si="21"/>
        <v>0</v>
      </c>
      <c r="Q204" t="str">
        <f t="shared" si="22"/>
        <v>43Number of FTE</v>
      </c>
    </row>
    <row r="205" spans="1:17">
      <c r="A205" s="12">
        <f>A203</f>
        <v>43</v>
      </c>
      <c r="B205" s="38" t="s">
        <v>351</v>
      </c>
      <c r="C205" s="35" t="s">
        <v>355</v>
      </c>
      <c r="D205" s="76"/>
      <c r="E205" s="76"/>
      <c r="F205" s="76"/>
      <c r="G205" s="76"/>
      <c r="H205" s="76"/>
      <c r="I205" s="76"/>
      <c r="J205" s="76"/>
      <c r="K205" s="76"/>
      <c r="L205" s="76"/>
      <c r="M205" s="76"/>
      <c r="N205" s="76"/>
      <c r="O205" s="43">
        <f t="shared" si="21"/>
        <v>0</v>
      </c>
      <c r="Q205" t="str">
        <f t="shared" si="22"/>
        <v>43Staff value ($)</v>
      </c>
    </row>
    <row r="206" spans="1:17" ht="15.75" thickBot="1">
      <c r="A206" s="13">
        <f>A203</f>
        <v>43</v>
      </c>
      <c r="B206" s="39" t="s">
        <v>351</v>
      </c>
      <c r="C206" s="37" t="s">
        <v>347</v>
      </c>
      <c r="D206" s="77"/>
      <c r="E206" s="77"/>
      <c r="F206" s="77"/>
      <c r="G206" s="77"/>
      <c r="H206" s="77"/>
      <c r="I206" s="77"/>
      <c r="J206" s="77"/>
      <c r="K206" s="77"/>
      <c r="L206" s="77"/>
      <c r="M206" s="77"/>
      <c r="N206" s="77"/>
      <c r="O206" s="44">
        <f t="shared" si="21"/>
        <v>0</v>
      </c>
      <c r="Q206" t="str">
        <f t="shared" si="22"/>
        <v>43Non-staff in-kind ($)</v>
      </c>
    </row>
    <row r="207" spans="1:17">
      <c r="A207" s="11">
        <f>CRC_Partner_Information!B50</f>
        <v>44</v>
      </c>
      <c r="B207" s="32" t="s">
        <v>351</v>
      </c>
      <c r="C207" s="33" t="s">
        <v>344</v>
      </c>
      <c r="D207" s="74"/>
      <c r="E207" s="74"/>
      <c r="F207" s="74"/>
      <c r="G207" s="74"/>
      <c r="H207" s="74"/>
      <c r="I207" s="74"/>
      <c r="J207" s="74"/>
      <c r="K207" s="74"/>
      <c r="L207" s="74"/>
      <c r="M207" s="74"/>
      <c r="N207" s="74"/>
      <c r="O207" s="41">
        <f t="shared" si="21"/>
        <v>0</v>
      </c>
      <c r="Q207" t="str">
        <f t="shared" si="22"/>
        <v>44Cash ($)</v>
      </c>
    </row>
    <row r="208" spans="1:17">
      <c r="A208" s="12">
        <f>A207</f>
        <v>44</v>
      </c>
      <c r="B208" s="38" t="s">
        <v>351</v>
      </c>
      <c r="C208" s="35" t="s">
        <v>345</v>
      </c>
      <c r="D208" s="75"/>
      <c r="E208" s="75"/>
      <c r="F208" s="75"/>
      <c r="G208" s="75"/>
      <c r="H208" s="75"/>
      <c r="I208" s="75"/>
      <c r="J208" s="75"/>
      <c r="K208" s="75"/>
      <c r="L208" s="75"/>
      <c r="M208" s="75"/>
      <c r="N208" s="75"/>
      <c r="O208" s="42">
        <f t="shared" si="21"/>
        <v>0</v>
      </c>
      <c r="Q208" t="str">
        <f t="shared" si="22"/>
        <v>44Number of FTE</v>
      </c>
    </row>
    <row r="209" spans="1:17">
      <c r="A209" s="12">
        <f>A207</f>
        <v>44</v>
      </c>
      <c r="B209" s="38" t="s">
        <v>351</v>
      </c>
      <c r="C209" s="35" t="s">
        <v>355</v>
      </c>
      <c r="D209" s="76"/>
      <c r="E209" s="76"/>
      <c r="F209" s="76"/>
      <c r="G209" s="76"/>
      <c r="H209" s="76"/>
      <c r="I209" s="76"/>
      <c r="J209" s="76"/>
      <c r="K209" s="76"/>
      <c r="L209" s="76"/>
      <c r="M209" s="76"/>
      <c r="N209" s="76"/>
      <c r="O209" s="43">
        <f t="shared" si="21"/>
        <v>0</v>
      </c>
      <c r="Q209" t="str">
        <f t="shared" si="22"/>
        <v>44Staff value ($)</v>
      </c>
    </row>
    <row r="210" spans="1:17" ht="15.75" thickBot="1">
      <c r="A210" s="13">
        <f>A207</f>
        <v>44</v>
      </c>
      <c r="B210" s="39" t="s">
        <v>351</v>
      </c>
      <c r="C210" s="37" t="s">
        <v>347</v>
      </c>
      <c r="D210" s="77"/>
      <c r="E210" s="77"/>
      <c r="F210" s="77"/>
      <c r="G210" s="77"/>
      <c r="H210" s="77"/>
      <c r="I210" s="77"/>
      <c r="J210" s="77"/>
      <c r="K210" s="77"/>
      <c r="L210" s="77"/>
      <c r="M210" s="77"/>
      <c r="N210" s="77"/>
      <c r="O210" s="44">
        <f t="shared" si="21"/>
        <v>0</v>
      </c>
      <c r="Q210" t="str">
        <f t="shared" si="22"/>
        <v>44Non-staff in-kind ($)</v>
      </c>
    </row>
    <row r="211" spans="1:17">
      <c r="A211" s="11">
        <f>CRC_Partner_Information!B51</f>
        <v>45</v>
      </c>
      <c r="B211" s="32" t="s">
        <v>351</v>
      </c>
      <c r="C211" s="33" t="s">
        <v>344</v>
      </c>
      <c r="D211" s="74"/>
      <c r="E211" s="74"/>
      <c r="F211" s="74"/>
      <c r="G211" s="74"/>
      <c r="H211" s="74"/>
      <c r="I211" s="74"/>
      <c r="J211" s="74"/>
      <c r="K211" s="74"/>
      <c r="L211" s="74"/>
      <c r="M211" s="74"/>
      <c r="N211" s="74"/>
      <c r="O211" s="41">
        <f t="shared" si="21"/>
        <v>0</v>
      </c>
      <c r="Q211" t="str">
        <f t="shared" si="22"/>
        <v>45Cash ($)</v>
      </c>
    </row>
    <row r="212" spans="1:17">
      <c r="A212" s="12">
        <f>A211</f>
        <v>45</v>
      </c>
      <c r="B212" s="38" t="s">
        <v>351</v>
      </c>
      <c r="C212" s="35" t="s">
        <v>345</v>
      </c>
      <c r="D212" s="75"/>
      <c r="E212" s="75"/>
      <c r="F212" s="75"/>
      <c r="G212" s="75"/>
      <c r="H212" s="75"/>
      <c r="I212" s="75"/>
      <c r="J212" s="75"/>
      <c r="K212" s="75"/>
      <c r="L212" s="75"/>
      <c r="M212" s="75"/>
      <c r="N212" s="75"/>
      <c r="O212" s="42">
        <f t="shared" si="21"/>
        <v>0</v>
      </c>
      <c r="Q212" t="str">
        <f t="shared" si="22"/>
        <v>45Number of FTE</v>
      </c>
    </row>
    <row r="213" spans="1:17">
      <c r="A213" s="12">
        <f>A211</f>
        <v>45</v>
      </c>
      <c r="B213" s="38" t="s">
        <v>351</v>
      </c>
      <c r="C213" s="35" t="s">
        <v>355</v>
      </c>
      <c r="D213" s="76"/>
      <c r="E213" s="76"/>
      <c r="F213" s="76"/>
      <c r="G213" s="76"/>
      <c r="H213" s="76"/>
      <c r="I213" s="76"/>
      <c r="J213" s="76"/>
      <c r="K213" s="76"/>
      <c r="L213" s="76"/>
      <c r="M213" s="76"/>
      <c r="N213" s="76"/>
      <c r="O213" s="43">
        <f t="shared" si="21"/>
        <v>0</v>
      </c>
      <c r="Q213" t="str">
        <f t="shared" si="22"/>
        <v>45Staff value ($)</v>
      </c>
    </row>
    <row r="214" spans="1:17" ht="15.75" thickBot="1">
      <c r="A214" s="13">
        <f>A211</f>
        <v>45</v>
      </c>
      <c r="B214" s="39" t="s">
        <v>351</v>
      </c>
      <c r="C214" s="37" t="s">
        <v>347</v>
      </c>
      <c r="D214" s="77"/>
      <c r="E214" s="77"/>
      <c r="F214" s="77"/>
      <c r="G214" s="77"/>
      <c r="H214" s="77"/>
      <c r="I214" s="77"/>
      <c r="J214" s="77"/>
      <c r="K214" s="77"/>
      <c r="L214" s="77"/>
      <c r="M214" s="77"/>
      <c r="N214" s="77"/>
      <c r="O214" s="44">
        <f t="shared" si="21"/>
        <v>0</v>
      </c>
      <c r="Q214" t="str">
        <f t="shared" si="22"/>
        <v>45Non-staff in-kind ($)</v>
      </c>
    </row>
    <row r="215" spans="1:17">
      <c r="A215" s="11">
        <f>CRC_Partner_Information!B52</f>
        <v>46</v>
      </c>
      <c r="B215" s="32" t="s">
        <v>351</v>
      </c>
      <c r="C215" s="33" t="s">
        <v>344</v>
      </c>
      <c r="D215" s="74"/>
      <c r="E215" s="74"/>
      <c r="F215" s="74"/>
      <c r="G215" s="74"/>
      <c r="H215" s="74"/>
      <c r="I215" s="74"/>
      <c r="J215" s="74"/>
      <c r="K215" s="74"/>
      <c r="L215" s="74"/>
      <c r="M215" s="74"/>
      <c r="N215" s="74"/>
      <c r="O215" s="41">
        <f t="shared" si="21"/>
        <v>0</v>
      </c>
      <c r="Q215" t="str">
        <f t="shared" si="22"/>
        <v>46Cash ($)</v>
      </c>
    </row>
    <row r="216" spans="1:17">
      <c r="A216" s="12">
        <f>A215</f>
        <v>46</v>
      </c>
      <c r="B216" s="38" t="s">
        <v>351</v>
      </c>
      <c r="C216" s="35" t="s">
        <v>345</v>
      </c>
      <c r="D216" s="75"/>
      <c r="E216" s="75"/>
      <c r="F216" s="75"/>
      <c r="G216" s="75"/>
      <c r="H216" s="75"/>
      <c r="I216" s="75"/>
      <c r="J216" s="75"/>
      <c r="K216" s="75"/>
      <c r="L216" s="75"/>
      <c r="M216" s="75"/>
      <c r="N216" s="75"/>
      <c r="O216" s="42">
        <f t="shared" si="21"/>
        <v>0</v>
      </c>
      <c r="Q216" t="str">
        <f t="shared" si="22"/>
        <v>46Number of FTE</v>
      </c>
    </row>
    <row r="217" spans="1:17">
      <c r="A217" s="12">
        <f>A215</f>
        <v>46</v>
      </c>
      <c r="B217" s="38" t="s">
        <v>351</v>
      </c>
      <c r="C217" s="35" t="s">
        <v>355</v>
      </c>
      <c r="D217" s="76"/>
      <c r="E217" s="76"/>
      <c r="F217" s="76"/>
      <c r="G217" s="76"/>
      <c r="H217" s="76"/>
      <c r="I217" s="76"/>
      <c r="J217" s="76"/>
      <c r="K217" s="76"/>
      <c r="L217" s="76"/>
      <c r="M217" s="76"/>
      <c r="N217" s="76"/>
      <c r="O217" s="43">
        <f t="shared" si="21"/>
        <v>0</v>
      </c>
      <c r="Q217" t="str">
        <f t="shared" si="22"/>
        <v>46Staff value ($)</v>
      </c>
    </row>
    <row r="218" spans="1:17" ht="15.75" thickBot="1">
      <c r="A218" s="13">
        <f>A215</f>
        <v>46</v>
      </c>
      <c r="B218" s="39" t="s">
        <v>351</v>
      </c>
      <c r="C218" s="37" t="s">
        <v>347</v>
      </c>
      <c r="D218" s="77"/>
      <c r="E218" s="77"/>
      <c r="F218" s="77"/>
      <c r="G218" s="77"/>
      <c r="H218" s="77"/>
      <c r="I218" s="77"/>
      <c r="J218" s="77"/>
      <c r="K218" s="77"/>
      <c r="L218" s="77"/>
      <c r="M218" s="77"/>
      <c r="N218" s="77"/>
      <c r="O218" s="44">
        <f t="shared" si="21"/>
        <v>0</v>
      </c>
      <c r="Q218" t="str">
        <f t="shared" si="22"/>
        <v>46Non-staff in-kind ($)</v>
      </c>
    </row>
    <row r="219" spans="1:17">
      <c r="A219" s="11">
        <f>CRC_Partner_Information!B53</f>
        <v>47</v>
      </c>
      <c r="B219" s="32" t="s">
        <v>351</v>
      </c>
      <c r="C219" s="33" t="s">
        <v>344</v>
      </c>
      <c r="D219" s="74"/>
      <c r="E219" s="74"/>
      <c r="F219" s="74"/>
      <c r="G219" s="74"/>
      <c r="H219" s="74"/>
      <c r="I219" s="74"/>
      <c r="J219" s="74"/>
      <c r="K219" s="74"/>
      <c r="L219" s="74"/>
      <c r="M219" s="74"/>
      <c r="N219" s="74"/>
      <c r="O219" s="41">
        <f t="shared" si="21"/>
        <v>0</v>
      </c>
      <c r="Q219" t="str">
        <f t="shared" si="22"/>
        <v>47Cash ($)</v>
      </c>
    </row>
    <row r="220" spans="1:17">
      <c r="A220" s="12">
        <f>A219</f>
        <v>47</v>
      </c>
      <c r="B220" s="38" t="s">
        <v>351</v>
      </c>
      <c r="C220" s="35" t="s">
        <v>345</v>
      </c>
      <c r="D220" s="75"/>
      <c r="E220" s="75"/>
      <c r="F220" s="75"/>
      <c r="G220" s="75"/>
      <c r="H220" s="75"/>
      <c r="I220" s="75"/>
      <c r="J220" s="75"/>
      <c r="K220" s="75"/>
      <c r="L220" s="75"/>
      <c r="M220" s="75"/>
      <c r="N220" s="75"/>
      <c r="O220" s="42">
        <f t="shared" si="21"/>
        <v>0</v>
      </c>
      <c r="Q220" t="str">
        <f t="shared" si="22"/>
        <v>47Number of FTE</v>
      </c>
    </row>
    <row r="221" spans="1:17">
      <c r="A221" s="12">
        <f>A219</f>
        <v>47</v>
      </c>
      <c r="B221" s="38" t="s">
        <v>351</v>
      </c>
      <c r="C221" s="35" t="s">
        <v>355</v>
      </c>
      <c r="D221" s="76"/>
      <c r="E221" s="76"/>
      <c r="F221" s="76"/>
      <c r="G221" s="76"/>
      <c r="H221" s="76"/>
      <c r="I221" s="76"/>
      <c r="J221" s="76"/>
      <c r="K221" s="76"/>
      <c r="L221" s="76"/>
      <c r="M221" s="76"/>
      <c r="N221" s="76"/>
      <c r="O221" s="43">
        <f t="shared" si="21"/>
        <v>0</v>
      </c>
      <c r="Q221" t="str">
        <f t="shared" si="22"/>
        <v>47Staff value ($)</v>
      </c>
    </row>
    <row r="222" spans="1:17" ht="15.75" thickBot="1">
      <c r="A222" s="13">
        <f>A219</f>
        <v>47</v>
      </c>
      <c r="B222" s="39" t="s">
        <v>351</v>
      </c>
      <c r="C222" s="37" t="s">
        <v>347</v>
      </c>
      <c r="D222" s="77"/>
      <c r="E222" s="77"/>
      <c r="F222" s="77"/>
      <c r="G222" s="77"/>
      <c r="H222" s="77"/>
      <c r="I222" s="77"/>
      <c r="J222" s="77"/>
      <c r="K222" s="77"/>
      <c r="L222" s="77"/>
      <c r="M222" s="77"/>
      <c r="N222" s="77"/>
      <c r="O222" s="44">
        <f t="shared" si="21"/>
        <v>0</v>
      </c>
      <c r="Q222" t="str">
        <f t="shared" si="22"/>
        <v>47Non-staff in-kind ($)</v>
      </c>
    </row>
    <row r="223" spans="1:17">
      <c r="A223" s="11">
        <f>CRC_Partner_Information!B54</f>
        <v>48</v>
      </c>
      <c r="B223" s="32" t="s">
        <v>351</v>
      </c>
      <c r="C223" s="33" t="s">
        <v>344</v>
      </c>
      <c r="D223" s="74"/>
      <c r="E223" s="74"/>
      <c r="F223" s="74"/>
      <c r="G223" s="74"/>
      <c r="H223" s="74"/>
      <c r="I223" s="74"/>
      <c r="J223" s="74"/>
      <c r="K223" s="74"/>
      <c r="L223" s="74"/>
      <c r="M223" s="74"/>
      <c r="N223" s="74"/>
      <c r="O223" s="41">
        <f t="shared" si="21"/>
        <v>0</v>
      </c>
      <c r="Q223" t="str">
        <f t="shared" si="22"/>
        <v>48Cash ($)</v>
      </c>
    </row>
    <row r="224" spans="1:17">
      <c r="A224" s="12">
        <f>A223</f>
        <v>48</v>
      </c>
      <c r="B224" s="38" t="s">
        <v>351</v>
      </c>
      <c r="C224" s="35" t="s">
        <v>345</v>
      </c>
      <c r="D224" s="75"/>
      <c r="E224" s="75"/>
      <c r="F224" s="75"/>
      <c r="G224" s="75"/>
      <c r="H224" s="75"/>
      <c r="I224" s="75"/>
      <c r="J224" s="75"/>
      <c r="K224" s="75"/>
      <c r="L224" s="75"/>
      <c r="M224" s="75"/>
      <c r="N224" s="75"/>
      <c r="O224" s="42">
        <f t="shared" si="21"/>
        <v>0</v>
      </c>
      <c r="Q224" t="str">
        <f t="shared" si="22"/>
        <v>48Number of FTE</v>
      </c>
    </row>
    <row r="225" spans="1:17">
      <c r="A225" s="12">
        <f>A223</f>
        <v>48</v>
      </c>
      <c r="B225" s="38" t="s">
        <v>351</v>
      </c>
      <c r="C225" s="35" t="s">
        <v>355</v>
      </c>
      <c r="D225" s="76"/>
      <c r="E225" s="76"/>
      <c r="F225" s="76"/>
      <c r="G225" s="76"/>
      <c r="H225" s="76"/>
      <c r="I225" s="76"/>
      <c r="J225" s="76"/>
      <c r="K225" s="76"/>
      <c r="L225" s="76"/>
      <c r="M225" s="76"/>
      <c r="N225" s="76"/>
      <c r="O225" s="43">
        <f t="shared" si="21"/>
        <v>0</v>
      </c>
      <c r="Q225" t="str">
        <f t="shared" si="22"/>
        <v>48Staff value ($)</v>
      </c>
    </row>
    <row r="226" spans="1:17" ht="15.75" thickBot="1">
      <c r="A226" s="13">
        <f>A223</f>
        <v>48</v>
      </c>
      <c r="B226" s="39" t="s">
        <v>351</v>
      </c>
      <c r="C226" s="37" t="s">
        <v>347</v>
      </c>
      <c r="D226" s="77"/>
      <c r="E226" s="77"/>
      <c r="F226" s="77"/>
      <c r="G226" s="77"/>
      <c r="H226" s="77"/>
      <c r="I226" s="77"/>
      <c r="J226" s="77"/>
      <c r="K226" s="77"/>
      <c r="L226" s="77"/>
      <c r="M226" s="77"/>
      <c r="N226" s="77"/>
      <c r="O226" s="44">
        <f t="shared" si="21"/>
        <v>0</v>
      </c>
      <c r="Q226" t="str">
        <f t="shared" si="22"/>
        <v>48Non-staff in-kind ($)</v>
      </c>
    </row>
    <row r="227" spans="1:17">
      <c r="A227" s="11">
        <f>CRC_Partner_Information!B55</f>
        <v>49</v>
      </c>
      <c r="B227" s="32" t="s">
        <v>351</v>
      </c>
      <c r="C227" s="33" t="s">
        <v>344</v>
      </c>
      <c r="D227" s="74"/>
      <c r="E227" s="74"/>
      <c r="F227" s="74"/>
      <c r="G227" s="74"/>
      <c r="H227" s="74"/>
      <c r="I227" s="74"/>
      <c r="J227" s="74"/>
      <c r="K227" s="74"/>
      <c r="L227" s="74"/>
      <c r="M227" s="74"/>
      <c r="N227" s="74"/>
      <c r="O227" s="41">
        <f t="shared" ref="O227:O290" si="23">SUM(D227:N227)</f>
        <v>0</v>
      </c>
      <c r="Q227" t="str">
        <f t="shared" si="22"/>
        <v>49Cash ($)</v>
      </c>
    </row>
    <row r="228" spans="1:17">
      <c r="A228" s="12">
        <f>A227</f>
        <v>49</v>
      </c>
      <c r="B228" s="38" t="s">
        <v>351</v>
      </c>
      <c r="C228" s="35" t="s">
        <v>345</v>
      </c>
      <c r="D228" s="75"/>
      <c r="E228" s="75"/>
      <c r="F228" s="75"/>
      <c r="G228" s="75"/>
      <c r="H228" s="75"/>
      <c r="I228" s="75"/>
      <c r="J228" s="75"/>
      <c r="K228" s="75"/>
      <c r="L228" s="75"/>
      <c r="M228" s="75"/>
      <c r="N228" s="75"/>
      <c r="O228" s="42">
        <f t="shared" si="23"/>
        <v>0</v>
      </c>
      <c r="Q228" t="str">
        <f t="shared" ref="Q228:Q291" si="24">A228&amp;C228</f>
        <v>49Number of FTE</v>
      </c>
    </row>
    <row r="229" spans="1:17">
      <c r="A229" s="12">
        <f>A227</f>
        <v>49</v>
      </c>
      <c r="B229" s="38" t="s">
        <v>351</v>
      </c>
      <c r="C229" s="35" t="s">
        <v>355</v>
      </c>
      <c r="D229" s="76"/>
      <c r="E229" s="76"/>
      <c r="F229" s="76"/>
      <c r="G229" s="76"/>
      <c r="H229" s="76"/>
      <c r="I229" s="76"/>
      <c r="J229" s="76"/>
      <c r="K229" s="76"/>
      <c r="L229" s="76"/>
      <c r="M229" s="76"/>
      <c r="N229" s="76"/>
      <c r="O229" s="43">
        <f t="shared" si="23"/>
        <v>0</v>
      </c>
      <c r="Q229" t="str">
        <f t="shared" si="24"/>
        <v>49Staff value ($)</v>
      </c>
    </row>
    <row r="230" spans="1:17" ht="15.75" thickBot="1">
      <c r="A230" s="13">
        <f>A227</f>
        <v>49</v>
      </c>
      <c r="B230" s="39" t="s">
        <v>351</v>
      </c>
      <c r="C230" s="37" t="s">
        <v>347</v>
      </c>
      <c r="D230" s="77"/>
      <c r="E230" s="77"/>
      <c r="F230" s="77"/>
      <c r="G230" s="77"/>
      <c r="H230" s="77"/>
      <c r="I230" s="77"/>
      <c r="J230" s="77"/>
      <c r="K230" s="77"/>
      <c r="L230" s="77"/>
      <c r="M230" s="77"/>
      <c r="N230" s="77"/>
      <c r="O230" s="44">
        <f t="shared" si="23"/>
        <v>0</v>
      </c>
      <c r="Q230" t="str">
        <f t="shared" si="24"/>
        <v>49Non-staff in-kind ($)</v>
      </c>
    </row>
    <row r="231" spans="1:17">
      <c r="A231" s="11">
        <f>CRC_Partner_Information!B56</f>
        <v>50</v>
      </c>
      <c r="B231" s="32" t="s">
        <v>351</v>
      </c>
      <c r="C231" s="33" t="s">
        <v>344</v>
      </c>
      <c r="D231" s="74"/>
      <c r="E231" s="74"/>
      <c r="F231" s="74"/>
      <c r="G231" s="74"/>
      <c r="H231" s="74"/>
      <c r="I231" s="74"/>
      <c r="J231" s="74"/>
      <c r="K231" s="74"/>
      <c r="L231" s="74"/>
      <c r="M231" s="74"/>
      <c r="N231" s="74"/>
      <c r="O231" s="41">
        <f t="shared" si="23"/>
        <v>0</v>
      </c>
      <c r="Q231" t="str">
        <f t="shared" si="24"/>
        <v>50Cash ($)</v>
      </c>
    </row>
    <row r="232" spans="1:17">
      <c r="A232" s="12">
        <f>A231</f>
        <v>50</v>
      </c>
      <c r="B232" s="38" t="s">
        <v>351</v>
      </c>
      <c r="C232" s="35" t="s">
        <v>345</v>
      </c>
      <c r="D232" s="75"/>
      <c r="E232" s="75"/>
      <c r="F232" s="75"/>
      <c r="G232" s="75"/>
      <c r="H232" s="75"/>
      <c r="I232" s="75"/>
      <c r="J232" s="75"/>
      <c r="K232" s="75"/>
      <c r="L232" s="75"/>
      <c r="M232" s="75"/>
      <c r="N232" s="75"/>
      <c r="O232" s="42">
        <f t="shared" si="23"/>
        <v>0</v>
      </c>
      <c r="Q232" t="str">
        <f t="shared" si="24"/>
        <v>50Number of FTE</v>
      </c>
    </row>
    <row r="233" spans="1:17">
      <c r="A233" s="12">
        <f>A231</f>
        <v>50</v>
      </c>
      <c r="B233" s="38" t="s">
        <v>351</v>
      </c>
      <c r="C233" s="35" t="s">
        <v>355</v>
      </c>
      <c r="D233" s="76"/>
      <c r="E233" s="76"/>
      <c r="F233" s="76"/>
      <c r="G233" s="76"/>
      <c r="H233" s="76"/>
      <c r="I233" s="76"/>
      <c r="J233" s="76"/>
      <c r="K233" s="76"/>
      <c r="L233" s="76"/>
      <c r="M233" s="76"/>
      <c r="N233" s="76"/>
      <c r="O233" s="43">
        <f t="shared" si="23"/>
        <v>0</v>
      </c>
      <c r="Q233" t="str">
        <f t="shared" si="24"/>
        <v>50Staff value ($)</v>
      </c>
    </row>
    <row r="234" spans="1:17" ht="15.75" thickBot="1">
      <c r="A234" s="13">
        <f>A231</f>
        <v>50</v>
      </c>
      <c r="B234" s="39" t="s">
        <v>351</v>
      </c>
      <c r="C234" s="37" t="s">
        <v>347</v>
      </c>
      <c r="D234" s="77"/>
      <c r="E234" s="77"/>
      <c r="F234" s="77"/>
      <c r="G234" s="77"/>
      <c r="H234" s="77"/>
      <c r="I234" s="77"/>
      <c r="J234" s="77"/>
      <c r="K234" s="77"/>
      <c r="L234" s="77"/>
      <c r="M234" s="77"/>
      <c r="N234" s="77"/>
      <c r="O234" s="44">
        <f t="shared" si="23"/>
        <v>0</v>
      </c>
      <c r="Q234" t="str">
        <f t="shared" si="24"/>
        <v>50Non-staff in-kind ($)</v>
      </c>
    </row>
    <row r="235" spans="1:17">
      <c r="A235" s="11">
        <f>CRC_Partner_Information!B57</f>
        <v>51</v>
      </c>
      <c r="B235" s="32" t="s">
        <v>351</v>
      </c>
      <c r="C235" s="33" t="s">
        <v>344</v>
      </c>
      <c r="D235" s="74"/>
      <c r="E235" s="74"/>
      <c r="F235" s="74"/>
      <c r="G235" s="74"/>
      <c r="H235" s="74"/>
      <c r="I235" s="74"/>
      <c r="J235" s="74"/>
      <c r="K235" s="74"/>
      <c r="L235" s="74"/>
      <c r="M235" s="74"/>
      <c r="N235" s="74"/>
      <c r="O235" s="41">
        <f t="shared" si="23"/>
        <v>0</v>
      </c>
      <c r="Q235" t="str">
        <f t="shared" si="24"/>
        <v>51Cash ($)</v>
      </c>
    </row>
    <row r="236" spans="1:17">
      <c r="A236" s="12">
        <f>A235</f>
        <v>51</v>
      </c>
      <c r="B236" s="38" t="s">
        <v>351</v>
      </c>
      <c r="C236" s="35" t="s">
        <v>345</v>
      </c>
      <c r="D236" s="75"/>
      <c r="E236" s="75"/>
      <c r="F236" s="75"/>
      <c r="G236" s="75"/>
      <c r="H236" s="75"/>
      <c r="I236" s="75"/>
      <c r="J236" s="75"/>
      <c r="K236" s="75"/>
      <c r="L236" s="75"/>
      <c r="M236" s="75"/>
      <c r="N236" s="75"/>
      <c r="O236" s="42">
        <f t="shared" si="23"/>
        <v>0</v>
      </c>
      <c r="Q236" t="str">
        <f t="shared" si="24"/>
        <v>51Number of FTE</v>
      </c>
    </row>
    <row r="237" spans="1:17">
      <c r="A237" s="12">
        <f>A235</f>
        <v>51</v>
      </c>
      <c r="B237" s="38" t="s">
        <v>351</v>
      </c>
      <c r="C237" s="35" t="s">
        <v>355</v>
      </c>
      <c r="D237" s="76"/>
      <c r="E237" s="76"/>
      <c r="F237" s="76"/>
      <c r="G237" s="76"/>
      <c r="H237" s="76"/>
      <c r="I237" s="76"/>
      <c r="J237" s="76"/>
      <c r="K237" s="76"/>
      <c r="L237" s="76"/>
      <c r="M237" s="76"/>
      <c r="N237" s="76"/>
      <c r="O237" s="43">
        <f t="shared" si="23"/>
        <v>0</v>
      </c>
      <c r="Q237" t="str">
        <f t="shared" si="24"/>
        <v>51Staff value ($)</v>
      </c>
    </row>
    <row r="238" spans="1:17" ht="15.75" thickBot="1">
      <c r="A238" s="13">
        <f>A235</f>
        <v>51</v>
      </c>
      <c r="B238" s="39" t="s">
        <v>351</v>
      </c>
      <c r="C238" s="37" t="s">
        <v>347</v>
      </c>
      <c r="D238" s="77"/>
      <c r="E238" s="77"/>
      <c r="F238" s="77"/>
      <c r="G238" s="77"/>
      <c r="H238" s="77"/>
      <c r="I238" s="77"/>
      <c r="J238" s="77"/>
      <c r="K238" s="77"/>
      <c r="L238" s="77"/>
      <c r="M238" s="77"/>
      <c r="N238" s="77"/>
      <c r="O238" s="44">
        <f t="shared" si="23"/>
        <v>0</v>
      </c>
      <c r="Q238" t="str">
        <f t="shared" si="24"/>
        <v>51Non-staff in-kind ($)</v>
      </c>
    </row>
    <row r="239" spans="1:17">
      <c r="A239" s="11">
        <f>CRC_Partner_Information!B58</f>
        <v>52</v>
      </c>
      <c r="B239" s="32" t="s">
        <v>351</v>
      </c>
      <c r="C239" s="33" t="s">
        <v>344</v>
      </c>
      <c r="D239" s="74"/>
      <c r="E239" s="74"/>
      <c r="F239" s="74"/>
      <c r="G239" s="74"/>
      <c r="H239" s="74"/>
      <c r="I239" s="74"/>
      <c r="J239" s="74"/>
      <c r="K239" s="74"/>
      <c r="L239" s="74"/>
      <c r="M239" s="74"/>
      <c r="N239" s="74"/>
      <c r="O239" s="41">
        <f t="shared" si="23"/>
        <v>0</v>
      </c>
      <c r="Q239" t="str">
        <f t="shared" si="24"/>
        <v>52Cash ($)</v>
      </c>
    </row>
    <row r="240" spans="1:17">
      <c r="A240" s="12">
        <f>A239</f>
        <v>52</v>
      </c>
      <c r="B240" s="38" t="s">
        <v>351</v>
      </c>
      <c r="C240" s="35" t="s">
        <v>345</v>
      </c>
      <c r="D240" s="75"/>
      <c r="E240" s="75"/>
      <c r="F240" s="75"/>
      <c r="G240" s="75"/>
      <c r="H240" s="75"/>
      <c r="I240" s="75"/>
      <c r="J240" s="75"/>
      <c r="K240" s="75"/>
      <c r="L240" s="75"/>
      <c r="M240" s="75"/>
      <c r="N240" s="75"/>
      <c r="O240" s="42">
        <f t="shared" si="23"/>
        <v>0</v>
      </c>
      <c r="Q240" t="str">
        <f t="shared" si="24"/>
        <v>52Number of FTE</v>
      </c>
    </row>
    <row r="241" spans="1:17">
      <c r="A241" s="12">
        <f>A239</f>
        <v>52</v>
      </c>
      <c r="B241" s="38" t="s">
        <v>351</v>
      </c>
      <c r="C241" s="35" t="s">
        <v>355</v>
      </c>
      <c r="D241" s="76"/>
      <c r="E241" s="76"/>
      <c r="F241" s="76"/>
      <c r="G241" s="76"/>
      <c r="H241" s="76"/>
      <c r="I241" s="76"/>
      <c r="J241" s="76"/>
      <c r="K241" s="76"/>
      <c r="L241" s="76"/>
      <c r="M241" s="76"/>
      <c r="N241" s="76"/>
      <c r="O241" s="43">
        <f t="shared" si="23"/>
        <v>0</v>
      </c>
      <c r="Q241" t="str">
        <f t="shared" si="24"/>
        <v>52Staff value ($)</v>
      </c>
    </row>
    <row r="242" spans="1:17" ht="15.75" thickBot="1">
      <c r="A242" s="13">
        <f>A239</f>
        <v>52</v>
      </c>
      <c r="B242" s="39" t="s">
        <v>351</v>
      </c>
      <c r="C242" s="37" t="s">
        <v>347</v>
      </c>
      <c r="D242" s="77"/>
      <c r="E242" s="77"/>
      <c r="F242" s="77"/>
      <c r="G242" s="77"/>
      <c r="H242" s="77"/>
      <c r="I242" s="77"/>
      <c r="J242" s="77"/>
      <c r="K242" s="77"/>
      <c r="L242" s="77"/>
      <c r="M242" s="77"/>
      <c r="N242" s="77"/>
      <c r="O242" s="44">
        <f t="shared" si="23"/>
        <v>0</v>
      </c>
      <c r="Q242" t="str">
        <f t="shared" si="24"/>
        <v>52Non-staff in-kind ($)</v>
      </c>
    </row>
    <row r="243" spans="1:17">
      <c r="A243" s="11">
        <f>CRC_Partner_Information!B59</f>
        <v>53</v>
      </c>
      <c r="B243" s="32" t="s">
        <v>351</v>
      </c>
      <c r="C243" s="33" t="s">
        <v>344</v>
      </c>
      <c r="D243" s="74"/>
      <c r="E243" s="74"/>
      <c r="F243" s="74"/>
      <c r="G243" s="74"/>
      <c r="H243" s="74"/>
      <c r="I243" s="74"/>
      <c r="J243" s="74"/>
      <c r="K243" s="74"/>
      <c r="L243" s="74"/>
      <c r="M243" s="74"/>
      <c r="N243" s="74"/>
      <c r="O243" s="41">
        <f t="shared" si="23"/>
        <v>0</v>
      </c>
      <c r="Q243" t="str">
        <f t="shared" si="24"/>
        <v>53Cash ($)</v>
      </c>
    </row>
    <row r="244" spans="1:17">
      <c r="A244" s="12">
        <f>A243</f>
        <v>53</v>
      </c>
      <c r="B244" s="38" t="s">
        <v>351</v>
      </c>
      <c r="C244" s="35" t="s">
        <v>345</v>
      </c>
      <c r="D244" s="75"/>
      <c r="E244" s="75"/>
      <c r="F244" s="75"/>
      <c r="G244" s="75"/>
      <c r="H244" s="75"/>
      <c r="I244" s="75"/>
      <c r="J244" s="75"/>
      <c r="K244" s="75"/>
      <c r="L244" s="75"/>
      <c r="M244" s="75"/>
      <c r="N244" s="75"/>
      <c r="O244" s="42">
        <f t="shared" si="23"/>
        <v>0</v>
      </c>
      <c r="Q244" t="str">
        <f t="shared" si="24"/>
        <v>53Number of FTE</v>
      </c>
    </row>
    <row r="245" spans="1:17">
      <c r="A245" s="12">
        <f>A243</f>
        <v>53</v>
      </c>
      <c r="B245" s="38" t="s">
        <v>351</v>
      </c>
      <c r="C245" s="35" t="s">
        <v>355</v>
      </c>
      <c r="D245" s="76"/>
      <c r="E245" s="76"/>
      <c r="F245" s="76"/>
      <c r="G245" s="76"/>
      <c r="H245" s="76"/>
      <c r="I245" s="76"/>
      <c r="J245" s="76"/>
      <c r="K245" s="76"/>
      <c r="L245" s="76"/>
      <c r="M245" s="76"/>
      <c r="N245" s="76"/>
      <c r="O245" s="43">
        <f t="shared" si="23"/>
        <v>0</v>
      </c>
      <c r="Q245" t="str">
        <f t="shared" si="24"/>
        <v>53Staff value ($)</v>
      </c>
    </row>
    <row r="246" spans="1:17" ht="15.75" thickBot="1">
      <c r="A246" s="13">
        <f>A243</f>
        <v>53</v>
      </c>
      <c r="B246" s="39" t="s">
        <v>351</v>
      </c>
      <c r="C246" s="37" t="s">
        <v>347</v>
      </c>
      <c r="D246" s="77"/>
      <c r="E246" s="77"/>
      <c r="F246" s="77"/>
      <c r="G246" s="77"/>
      <c r="H246" s="77"/>
      <c r="I246" s="77"/>
      <c r="J246" s="77"/>
      <c r="K246" s="77"/>
      <c r="L246" s="77"/>
      <c r="M246" s="77"/>
      <c r="N246" s="77"/>
      <c r="O246" s="44">
        <f t="shared" si="23"/>
        <v>0</v>
      </c>
      <c r="Q246" t="str">
        <f t="shared" si="24"/>
        <v>53Non-staff in-kind ($)</v>
      </c>
    </row>
    <row r="247" spans="1:17">
      <c r="A247" s="11">
        <f>CRC_Partner_Information!B60</f>
        <v>54</v>
      </c>
      <c r="B247" s="32" t="s">
        <v>351</v>
      </c>
      <c r="C247" s="33" t="s">
        <v>344</v>
      </c>
      <c r="D247" s="74"/>
      <c r="E247" s="74"/>
      <c r="F247" s="74"/>
      <c r="G247" s="74"/>
      <c r="H247" s="74"/>
      <c r="I247" s="74"/>
      <c r="J247" s="74"/>
      <c r="K247" s="74"/>
      <c r="L247" s="74"/>
      <c r="M247" s="74"/>
      <c r="N247" s="74"/>
      <c r="O247" s="41">
        <f t="shared" si="23"/>
        <v>0</v>
      </c>
      <c r="Q247" t="str">
        <f t="shared" si="24"/>
        <v>54Cash ($)</v>
      </c>
    </row>
    <row r="248" spans="1:17">
      <c r="A248" s="12">
        <f>A247</f>
        <v>54</v>
      </c>
      <c r="B248" s="38" t="s">
        <v>351</v>
      </c>
      <c r="C248" s="35" t="s">
        <v>345</v>
      </c>
      <c r="D248" s="75"/>
      <c r="E248" s="75"/>
      <c r="F248" s="75"/>
      <c r="G248" s="75"/>
      <c r="H248" s="75"/>
      <c r="I248" s="75"/>
      <c r="J248" s="75"/>
      <c r="K248" s="75"/>
      <c r="L248" s="75"/>
      <c r="M248" s="75"/>
      <c r="N248" s="75"/>
      <c r="O248" s="42">
        <f t="shared" si="23"/>
        <v>0</v>
      </c>
      <c r="Q248" t="str">
        <f t="shared" si="24"/>
        <v>54Number of FTE</v>
      </c>
    </row>
    <row r="249" spans="1:17">
      <c r="A249" s="12">
        <f>A247</f>
        <v>54</v>
      </c>
      <c r="B249" s="38" t="s">
        <v>351</v>
      </c>
      <c r="C249" s="35" t="s">
        <v>355</v>
      </c>
      <c r="D249" s="76"/>
      <c r="E249" s="76"/>
      <c r="F249" s="76"/>
      <c r="G249" s="76"/>
      <c r="H249" s="76"/>
      <c r="I249" s="76"/>
      <c r="J249" s="76"/>
      <c r="K249" s="76"/>
      <c r="L249" s="76"/>
      <c r="M249" s="76"/>
      <c r="N249" s="76"/>
      <c r="O249" s="43">
        <f t="shared" si="23"/>
        <v>0</v>
      </c>
      <c r="Q249" t="str">
        <f t="shared" si="24"/>
        <v>54Staff value ($)</v>
      </c>
    </row>
    <row r="250" spans="1:17" ht="15.75" thickBot="1">
      <c r="A250" s="13">
        <f>A247</f>
        <v>54</v>
      </c>
      <c r="B250" s="39" t="s">
        <v>351</v>
      </c>
      <c r="C250" s="37" t="s">
        <v>347</v>
      </c>
      <c r="D250" s="77"/>
      <c r="E250" s="77"/>
      <c r="F250" s="77"/>
      <c r="G250" s="77"/>
      <c r="H250" s="77"/>
      <c r="I250" s="77"/>
      <c r="J250" s="77"/>
      <c r="K250" s="77"/>
      <c r="L250" s="77"/>
      <c r="M250" s="77"/>
      <c r="N250" s="77"/>
      <c r="O250" s="44">
        <f t="shared" si="23"/>
        <v>0</v>
      </c>
      <c r="Q250" t="str">
        <f t="shared" si="24"/>
        <v>54Non-staff in-kind ($)</v>
      </c>
    </row>
    <row r="251" spans="1:17">
      <c r="A251" s="11">
        <f>CRC_Partner_Information!B61</f>
        <v>55</v>
      </c>
      <c r="B251" s="32" t="s">
        <v>351</v>
      </c>
      <c r="C251" s="33" t="s">
        <v>344</v>
      </c>
      <c r="D251" s="74"/>
      <c r="E251" s="74"/>
      <c r="F251" s="74"/>
      <c r="G251" s="74"/>
      <c r="H251" s="74"/>
      <c r="I251" s="74"/>
      <c r="J251" s="74"/>
      <c r="K251" s="74"/>
      <c r="L251" s="74"/>
      <c r="M251" s="74"/>
      <c r="N251" s="74"/>
      <c r="O251" s="41">
        <f t="shared" si="23"/>
        <v>0</v>
      </c>
      <c r="Q251" t="str">
        <f t="shared" si="24"/>
        <v>55Cash ($)</v>
      </c>
    </row>
    <row r="252" spans="1:17">
      <c r="A252" s="12">
        <f>A251</f>
        <v>55</v>
      </c>
      <c r="B252" s="38" t="s">
        <v>351</v>
      </c>
      <c r="C252" s="35" t="s">
        <v>345</v>
      </c>
      <c r="D252" s="75"/>
      <c r="E252" s="75"/>
      <c r="F252" s="75"/>
      <c r="G252" s="75"/>
      <c r="H252" s="75"/>
      <c r="I252" s="75"/>
      <c r="J252" s="75"/>
      <c r="K252" s="75"/>
      <c r="L252" s="75"/>
      <c r="M252" s="75"/>
      <c r="N252" s="75"/>
      <c r="O252" s="42">
        <f t="shared" si="23"/>
        <v>0</v>
      </c>
      <c r="Q252" t="str">
        <f t="shared" si="24"/>
        <v>55Number of FTE</v>
      </c>
    </row>
    <row r="253" spans="1:17">
      <c r="A253" s="12">
        <f>A251</f>
        <v>55</v>
      </c>
      <c r="B253" s="38" t="s">
        <v>351</v>
      </c>
      <c r="C253" s="35" t="s">
        <v>355</v>
      </c>
      <c r="D253" s="76"/>
      <c r="E253" s="76"/>
      <c r="F253" s="76"/>
      <c r="G253" s="76"/>
      <c r="H253" s="76"/>
      <c r="I253" s="76"/>
      <c r="J253" s="76"/>
      <c r="K253" s="76"/>
      <c r="L253" s="76"/>
      <c r="M253" s="76"/>
      <c r="N253" s="76"/>
      <c r="O253" s="43">
        <f t="shared" si="23"/>
        <v>0</v>
      </c>
      <c r="Q253" t="str">
        <f t="shared" si="24"/>
        <v>55Staff value ($)</v>
      </c>
    </row>
    <row r="254" spans="1:17" ht="15.75" thickBot="1">
      <c r="A254" s="13">
        <f>A251</f>
        <v>55</v>
      </c>
      <c r="B254" s="39" t="s">
        <v>351</v>
      </c>
      <c r="C254" s="37" t="s">
        <v>347</v>
      </c>
      <c r="D254" s="77"/>
      <c r="E254" s="77"/>
      <c r="F254" s="77"/>
      <c r="G254" s="77"/>
      <c r="H254" s="77"/>
      <c r="I254" s="77"/>
      <c r="J254" s="77"/>
      <c r="K254" s="77"/>
      <c r="L254" s="77"/>
      <c r="M254" s="77"/>
      <c r="N254" s="77"/>
      <c r="O254" s="44">
        <f t="shared" si="23"/>
        <v>0</v>
      </c>
      <c r="Q254" t="str">
        <f t="shared" si="24"/>
        <v>55Non-staff in-kind ($)</v>
      </c>
    </row>
    <row r="255" spans="1:17">
      <c r="A255" s="11">
        <f>CRC_Partner_Information!B62</f>
        <v>56</v>
      </c>
      <c r="B255" s="32" t="s">
        <v>351</v>
      </c>
      <c r="C255" s="33" t="s">
        <v>344</v>
      </c>
      <c r="D255" s="74"/>
      <c r="E255" s="74"/>
      <c r="F255" s="74"/>
      <c r="G255" s="74"/>
      <c r="H255" s="74"/>
      <c r="I255" s="74"/>
      <c r="J255" s="74"/>
      <c r="K255" s="74"/>
      <c r="L255" s="74"/>
      <c r="M255" s="74"/>
      <c r="N255" s="74"/>
      <c r="O255" s="41">
        <f t="shared" si="23"/>
        <v>0</v>
      </c>
      <c r="Q255" t="str">
        <f t="shared" si="24"/>
        <v>56Cash ($)</v>
      </c>
    </row>
    <row r="256" spans="1:17">
      <c r="A256" s="12">
        <f>A255</f>
        <v>56</v>
      </c>
      <c r="B256" s="38" t="s">
        <v>351</v>
      </c>
      <c r="C256" s="35" t="s">
        <v>345</v>
      </c>
      <c r="D256" s="75"/>
      <c r="E256" s="75"/>
      <c r="F256" s="75"/>
      <c r="G256" s="75"/>
      <c r="H256" s="75"/>
      <c r="I256" s="75"/>
      <c r="J256" s="75"/>
      <c r="K256" s="75"/>
      <c r="L256" s="75"/>
      <c r="M256" s="75"/>
      <c r="N256" s="75"/>
      <c r="O256" s="42">
        <f t="shared" si="23"/>
        <v>0</v>
      </c>
      <c r="Q256" t="str">
        <f t="shared" si="24"/>
        <v>56Number of FTE</v>
      </c>
    </row>
    <row r="257" spans="1:17">
      <c r="A257" s="12">
        <f>A255</f>
        <v>56</v>
      </c>
      <c r="B257" s="38" t="s">
        <v>351</v>
      </c>
      <c r="C257" s="35" t="s">
        <v>355</v>
      </c>
      <c r="D257" s="76"/>
      <c r="E257" s="76"/>
      <c r="F257" s="76"/>
      <c r="G257" s="76"/>
      <c r="H257" s="76"/>
      <c r="I257" s="76"/>
      <c r="J257" s="76"/>
      <c r="K257" s="76"/>
      <c r="L257" s="76"/>
      <c r="M257" s="76"/>
      <c r="N257" s="76"/>
      <c r="O257" s="43">
        <f t="shared" si="23"/>
        <v>0</v>
      </c>
      <c r="Q257" t="str">
        <f t="shared" si="24"/>
        <v>56Staff value ($)</v>
      </c>
    </row>
    <row r="258" spans="1:17" ht="15.75" thickBot="1">
      <c r="A258" s="13">
        <f>A255</f>
        <v>56</v>
      </c>
      <c r="B258" s="39" t="s">
        <v>351</v>
      </c>
      <c r="C258" s="37" t="s">
        <v>347</v>
      </c>
      <c r="D258" s="77"/>
      <c r="E258" s="77"/>
      <c r="F258" s="77"/>
      <c r="G258" s="77"/>
      <c r="H258" s="77"/>
      <c r="I258" s="77"/>
      <c r="J258" s="77"/>
      <c r="K258" s="77"/>
      <c r="L258" s="77"/>
      <c r="M258" s="77"/>
      <c r="N258" s="77"/>
      <c r="O258" s="44">
        <f t="shared" si="23"/>
        <v>0</v>
      </c>
      <c r="Q258" t="str">
        <f t="shared" si="24"/>
        <v>56Non-staff in-kind ($)</v>
      </c>
    </row>
    <row r="259" spans="1:17">
      <c r="A259" s="11">
        <f>CRC_Partner_Information!B63</f>
        <v>57</v>
      </c>
      <c r="B259" s="32" t="s">
        <v>351</v>
      </c>
      <c r="C259" s="33" t="s">
        <v>344</v>
      </c>
      <c r="D259" s="74"/>
      <c r="E259" s="74"/>
      <c r="F259" s="74"/>
      <c r="G259" s="74"/>
      <c r="H259" s="74"/>
      <c r="I259" s="74"/>
      <c r="J259" s="74"/>
      <c r="K259" s="74"/>
      <c r="L259" s="74"/>
      <c r="M259" s="74"/>
      <c r="N259" s="74"/>
      <c r="O259" s="41">
        <f t="shared" si="23"/>
        <v>0</v>
      </c>
      <c r="Q259" t="str">
        <f t="shared" si="24"/>
        <v>57Cash ($)</v>
      </c>
    </row>
    <row r="260" spans="1:17">
      <c r="A260" s="12">
        <f>A259</f>
        <v>57</v>
      </c>
      <c r="B260" s="38" t="s">
        <v>351</v>
      </c>
      <c r="C260" s="35" t="s">
        <v>345</v>
      </c>
      <c r="D260" s="75"/>
      <c r="E260" s="75"/>
      <c r="F260" s="75"/>
      <c r="G260" s="75"/>
      <c r="H260" s="75"/>
      <c r="I260" s="75"/>
      <c r="J260" s="75"/>
      <c r="K260" s="75"/>
      <c r="L260" s="75"/>
      <c r="M260" s="75"/>
      <c r="N260" s="75"/>
      <c r="O260" s="42">
        <f t="shared" si="23"/>
        <v>0</v>
      </c>
      <c r="Q260" t="str">
        <f t="shared" si="24"/>
        <v>57Number of FTE</v>
      </c>
    </row>
    <row r="261" spans="1:17">
      <c r="A261" s="12">
        <f>A259</f>
        <v>57</v>
      </c>
      <c r="B261" s="38" t="s">
        <v>351</v>
      </c>
      <c r="C261" s="35" t="s">
        <v>355</v>
      </c>
      <c r="D261" s="76"/>
      <c r="E261" s="76"/>
      <c r="F261" s="76"/>
      <c r="G261" s="76"/>
      <c r="H261" s="76"/>
      <c r="I261" s="76"/>
      <c r="J261" s="76"/>
      <c r="K261" s="76"/>
      <c r="L261" s="76"/>
      <c r="M261" s="76"/>
      <c r="N261" s="76"/>
      <c r="O261" s="43">
        <f t="shared" si="23"/>
        <v>0</v>
      </c>
      <c r="Q261" t="str">
        <f t="shared" si="24"/>
        <v>57Staff value ($)</v>
      </c>
    </row>
    <row r="262" spans="1:17" ht="15.75" thickBot="1">
      <c r="A262" s="13">
        <f>A259</f>
        <v>57</v>
      </c>
      <c r="B262" s="39" t="s">
        <v>351</v>
      </c>
      <c r="C262" s="37" t="s">
        <v>347</v>
      </c>
      <c r="D262" s="77"/>
      <c r="E262" s="77"/>
      <c r="F262" s="77"/>
      <c r="G262" s="77"/>
      <c r="H262" s="77"/>
      <c r="I262" s="77"/>
      <c r="J262" s="77"/>
      <c r="K262" s="77"/>
      <c r="L262" s="77"/>
      <c r="M262" s="77"/>
      <c r="N262" s="77"/>
      <c r="O262" s="44">
        <f t="shared" si="23"/>
        <v>0</v>
      </c>
      <c r="Q262" t="str">
        <f t="shared" si="24"/>
        <v>57Non-staff in-kind ($)</v>
      </c>
    </row>
    <row r="263" spans="1:17">
      <c r="A263" s="11">
        <f>CRC_Partner_Information!B64</f>
        <v>58</v>
      </c>
      <c r="B263" s="32" t="s">
        <v>351</v>
      </c>
      <c r="C263" s="33" t="s">
        <v>344</v>
      </c>
      <c r="D263" s="74"/>
      <c r="E263" s="74"/>
      <c r="F263" s="74"/>
      <c r="G263" s="74"/>
      <c r="H263" s="74"/>
      <c r="I263" s="74"/>
      <c r="J263" s="74"/>
      <c r="K263" s="74"/>
      <c r="L263" s="74"/>
      <c r="M263" s="74"/>
      <c r="N263" s="74"/>
      <c r="O263" s="41">
        <f t="shared" si="23"/>
        <v>0</v>
      </c>
      <c r="Q263" t="str">
        <f t="shared" si="24"/>
        <v>58Cash ($)</v>
      </c>
    </row>
    <row r="264" spans="1:17">
      <c r="A264" s="12">
        <f>A263</f>
        <v>58</v>
      </c>
      <c r="B264" s="38" t="s">
        <v>351</v>
      </c>
      <c r="C264" s="35" t="s">
        <v>345</v>
      </c>
      <c r="D264" s="75"/>
      <c r="E264" s="75"/>
      <c r="F264" s="75"/>
      <c r="G264" s="75"/>
      <c r="H264" s="75"/>
      <c r="I264" s="75"/>
      <c r="J264" s="75"/>
      <c r="K264" s="75"/>
      <c r="L264" s="75"/>
      <c r="M264" s="75"/>
      <c r="N264" s="75"/>
      <c r="O264" s="42">
        <f t="shared" si="23"/>
        <v>0</v>
      </c>
      <c r="Q264" t="str">
        <f t="shared" si="24"/>
        <v>58Number of FTE</v>
      </c>
    </row>
    <row r="265" spans="1:17">
      <c r="A265" s="12">
        <f>A263</f>
        <v>58</v>
      </c>
      <c r="B265" s="38" t="s">
        <v>351</v>
      </c>
      <c r="C265" s="35" t="s">
        <v>355</v>
      </c>
      <c r="D265" s="76"/>
      <c r="E265" s="76"/>
      <c r="F265" s="76"/>
      <c r="G265" s="76"/>
      <c r="H265" s="76"/>
      <c r="I265" s="76"/>
      <c r="J265" s="76"/>
      <c r="K265" s="76"/>
      <c r="L265" s="76"/>
      <c r="M265" s="76"/>
      <c r="N265" s="76"/>
      <c r="O265" s="43">
        <f t="shared" si="23"/>
        <v>0</v>
      </c>
      <c r="Q265" t="str">
        <f t="shared" si="24"/>
        <v>58Staff value ($)</v>
      </c>
    </row>
    <row r="266" spans="1:17" ht="15.75" thickBot="1">
      <c r="A266" s="13">
        <f>A263</f>
        <v>58</v>
      </c>
      <c r="B266" s="39" t="s">
        <v>351</v>
      </c>
      <c r="C266" s="37" t="s">
        <v>347</v>
      </c>
      <c r="D266" s="77"/>
      <c r="E266" s="77"/>
      <c r="F266" s="77"/>
      <c r="G266" s="77"/>
      <c r="H266" s="77"/>
      <c r="I266" s="77"/>
      <c r="J266" s="77"/>
      <c r="K266" s="77"/>
      <c r="L266" s="77"/>
      <c r="M266" s="77"/>
      <c r="N266" s="77"/>
      <c r="O266" s="44">
        <f t="shared" si="23"/>
        <v>0</v>
      </c>
      <c r="Q266" t="str">
        <f t="shared" si="24"/>
        <v>58Non-staff in-kind ($)</v>
      </c>
    </row>
    <row r="267" spans="1:17">
      <c r="A267" s="11">
        <f>CRC_Partner_Information!B65</f>
        <v>59</v>
      </c>
      <c r="B267" s="32" t="s">
        <v>351</v>
      </c>
      <c r="C267" s="33" t="s">
        <v>344</v>
      </c>
      <c r="D267" s="74"/>
      <c r="E267" s="74"/>
      <c r="F267" s="74"/>
      <c r="G267" s="74"/>
      <c r="H267" s="74"/>
      <c r="I267" s="74"/>
      <c r="J267" s="74"/>
      <c r="K267" s="74"/>
      <c r="L267" s="74"/>
      <c r="M267" s="74"/>
      <c r="N267" s="74"/>
      <c r="O267" s="41">
        <f t="shared" si="23"/>
        <v>0</v>
      </c>
      <c r="Q267" t="str">
        <f t="shared" si="24"/>
        <v>59Cash ($)</v>
      </c>
    </row>
    <row r="268" spans="1:17">
      <c r="A268" s="12">
        <f>A267</f>
        <v>59</v>
      </c>
      <c r="B268" s="38" t="s">
        <v>351</v>
      </c>
      <c r="C268" s="35" t="s">
        <v>345</v>
      </c>
      <c r="D268" s="75"/>
      <c r="E268" s="75"/>
      <c r="F268" s="75"/>
      <c r="G268" s="75"/>
      <c r="H268" s="75"/>
      <c r="I268" s="75"/>
      <c r="J268" s="75"/>
      <c r="K268" s="75"/>
      <c r="L268" s="75"/>
      <c r="M268" s="75"/>
      <c r="N268" s="75"/>
      <c r="O268" s="42">
        <f t="shared" si="23"/>
        <v>0</v>
      </c>
      <c r="Q268" t="str">
        <f t="shared" si="24"/>
        <v>59Number of FTE</v>
      </c>
    </row>
    <row r="269" spans="1:17">
      <c r="A269" s="12">
        <f>A267</f>
        <v>59</v>
      </c>
      <c r="B269" s="38" t="s">
        <v>351</v>
      </c>
      <c r="C269" s="35" t="s">
        <v>355</v>
      </c>
      <c r="D269" s="76"/>
      <c r="E269" s="76"/>
      <c r="F269" s="76"/>
      <c r="G269" s="76"/>
      <c r="H269" s="76"/>
      <c r="I269" s="76"/>
      <c r="J269" s="76"/>
      <c r="K269" s="76"/>
      <c r="L269" s="76"/>
      <c r="M269" s="76"/>
      <c r="N269" s="76"/>
      <c r="O269" s="43">
        <f t="shared" si="23"/>
        <v>0</v>
      </c>
      <c r="Q269" t="str">
        <f t="shared" si="24"/>
        <v>59Staff value ($)</v>
      </c>
    </row>
    <row r="270" spans="1:17" ht="15.75" thickBot="1">
      <c r="A270" s="13">
        <f>A267</f>
        <v>59</v>
      </c>
      <c r="B270" s="39" t="s">
        <v>351</v>
      </c>
      <c r="C270" s="37" t="s">
        <v>347</v>
      </c>
      <c r="D270" s="77"/>
      <c r="E270" s="77"/>
      <c r="F270" s="77"/>
      <c r="G270" s="77"/>
      <c r="H270" s="77"/>
      <c r="I270" s="77"/>
      <c r="J270" s="77"/>
      <c r="K270" s="77"/>
      <c r="L270" s="77"/>
      <c r="M270" s="77"/>
      <c r="N270" s="77"/>
      <c r="O270" s="44">
        <f t="shared" si="23"/>
        <v>0</v>
      </c>
      <c r="Q270" t="str">
        <f t="shared" si="24"/>
        <v>59Non-staff in-kind ($)</v>
      </c>
    </row>
    <row r="271" spans="1:17">
      <c r="A271" s="11">
        <f>CRC_Partner_Information!B66</f>
        <v>60</v>
      </c>
      <c r="B271" s="32" t="s">
        <v>351</v>
      </c>
      <c r="C271" s="33" t="s">
        <v>344</v>
      </c>
      <c r="D271" s="74"/>
      <c r="E271" s="74"/>
      <c r="F271" s="74"/>
      <c r="G271" s="74"/>
      <c r="H271" s="74"/>
      <c r="I271" s="74"/>
      <c r="J271" s="74"/>
      <c r="K271" s="74"/>
      <c r="L271" s="74"/>
      <c r="M271" s="74"/>
      <c r="N271" s="74"/>
      <c r="O271" s="41">
        <f t="shared" si="23"/>
        <v>0</v>
      </c>
      <c r="Q271" t="str">
        <f t="shared" si="24"/>
        <v>60Cash ($)</v>
      </c>
    </row>
    <row r="272" spans="1:17">
      <c r="A272" s="12">
        <f>A271</f>
        <v>60</v>
      </c>
      <c r="B272" s="38" t="s">
        <v>351</v>
      </c>
      <c r="C272" s="35" t="s">
        <v>345</v>
      </c>
      <c r="D272" s="75"/>
      <c r="E272" s="75"/>
      <c r="F272" s="75"/>
      <c r="G272" s="75"/>
      <c r="H272" s="75"/>
      <c r="I272" s="75"/>
      <c r="J272" s="75"/>
      <c r="K272" s="75"/>
      <c r="L272" s="75"/>
      <c r="M272" s="75"/>
      <c r="N272" s="75"/>
      <c r="O272" s="42">
        <f t="shared" si="23"/>
        <v>0</v>
      </c>
      <c r="Q272" t="str">
        <f t="shared" si="24"/>
        <v>60Number of FTE</v>
      </c>
    </row>
    <row r="273" spans="1:17">
      <c r="A273" s="12">
        <f>A271</f>
        <v>60</v>
      </c>
      <c r="B273" s="38" t="s">
        <v>351</v>
      </c>
      <c r="C273" s="35" t="s">
        <v>355</v>
      </c>
      <c r="D273" s="76"/>
      <c r="E273" s="76"/>
      <c r="F273" s="76"/>
      <c r="G273" s="76"/>
      <c r="H273" s="76"/>
      <c r="I273" s="76"/>
      <c r="J273" s="76"/>
      <c r="K273" s="76"/>
      <c r="L273" s="76"/>
      <c r="M273" s="76"/>
      <c r="N273" s="76"/>
      <c r="O273" s="43">
        <f t="shared" si="23"/>
        <v>0</v>
      </c>
      <c r="Q273" t="str">
        <f t="shared" si="24"/>
        <v>60Staff value ($)</v>
      </c>
    </row>
    <row r="274" spans="1:17" ht="15.75" thickBot="1">
      <c r="A274" s="13">
        <f>A271</f>
        <v>60</v>
      </c>
      <c r="B274" s="39" t="s">
        <v>351</v>
      </c>
      <c r="C274" s="37" t="s">
        <v>347</v>
      </c>
      <c r="D274" s="77"/>
      <c r="E274" s="77"/>
      <c r="F274" s="77"/>
      <c r="G274" s="77"/>
      <c r="H274" s="77"/>
      <c r="I274" s="77"/>
      <c r="J274" s="77"/>
      <c r="K274" s="77"/>
      <c r="L274" s="77"/>
      <c r="M274" s="77"/>
      <c r="N274" s="77"/>
      <c r="O274" s="44">
        <f t="shared" si="23"/>
        <v>0</v>
      </c>
      <c r="Q274" t="str">
        <f t="shared" si="24"/>
        <v>60Non-staff in-kind ($)</v>
      </c>
    </row>
    <row r="275" spans="1:17">
      <c r="A275" s="11">
        <f>CRC_Partner_Information!B67</f>
        <v>61</v>
      </c>
      <c r="B275" s="32" t="s">
        <v>351</v>
      </c>
      <c r="C275" s="33" t="s">
        <v>344</v>
      </c>
      <c r="D275" s="74"/>
      <c r="E275" s="74"/>
      <c r="F275" s="74"/>
      <c r="G275" s="74"/>
      <c r="H275" s="74"/>
      <c r="I275" s="74"/>
      <c r="J275" s="74"/>
      <c r="K275" s="74"/>
      <c r="L275" s="74"/>
      <c r="M275" s="74"/>
      <c r="N275" s="74"/>
      <c r="O275" s="41">
        <f t="shared" si="23"/>
        <v>0</v>
      </c>
      <c r="Q275" t="str">
        <f t="shared" si="24"/>
        <v>61Cash ($)</v>
      </c>
    </row>
    <row r="276" spans="1:17">
      <c r="A276" s="12">
        <f>A275</f>
        <v>61</v>
      </c>
      <c r="B276" s="38" t="s">
        <v>351</v>
      </c>
      <c r="C276" s="35" t="s">
        <v>345</v>
      </c>
      <c r="D276" s="75"/>
      <c r="E276" s="75"/>
      <c r="F276" s="75"/>
      <c r="G276" s="75"/>
      <c r="H276" s="75"/>
      <c r="I276" s="75"/>
      <c r="J276" s="75"/>
      <c r="K276" s="75"/>
      <c r="L276" s="75"/>
      <c r="M276" s="75"/>
      <c r="N276" s="75"/>
      <c r="O276" s="42">
        <f t="shared" si="23"/>
        <v>0</v>
      </c>
      <c r="Q276" t="str">
        <f t="shared" si="24"/>
        <v>61Number of FTE</v>
      </c>
    </row>
    <row r="277" spans="1:17">
      <c r="A277" s="12">
        <f>A275</f>
        <v>61</v>
      </c>
      <c r="B277" s="38" t="s">
        <v>351</v>
      </c>
      <c r="C277" s="35" t="s">
        <v>355</v>
      </c>
      <c r="D277" s="76"/>
      <c r="E277" s="76"/>
      <c r="F277" s="76"/>
      <c r="G277" s="76"/>
      <c r="H277" s="76"/>
      <c r="I277" s="76"/>
      <c r="J277" s="76"/>
      <c r="K277" s="76"/>
      <c r="L277" s="76"/>
      <c r="M277" s="76"/>
      <c r="N277" s="76"/>
      <c r="O277" s="43">
        <f t="shared" si="23"/>
        <v>0</v>
      </c>
      <c r="Q277" t="str">
        <f t="shared" si="24"/>
        <v>61Staff value ($)</v>
      </c>
    </row>
    <row r="278" spans="1:17" ht="15.75" thickBot="1">
      <c r="A278" s="13">
        <f>A275</f>
        <v>61</v>
      </c>
      <c r="B278" s="39" t="s">
        <v>351</v>
      </c>
      <c r="C278" s="37" t="s">
        <v>347</v>
      </c>
      <c r="D278" s="77"/>
      <c r="E278" s="77"/>
      <c r="F278" s="77"/>
      <c r="G278" s="77"/>
      <c r="H278" s="77"/>
      <c r="I278" s="77"/>
      <c r="J278" s="77"/>
      <c r="K278" s="77"/>
      <c r="L278" s="77"/>
      <c r="M278" s="77"/>
      <c r="N278" s="77"/>
      <c r="O278" s="44">
        <f t="shared" si="23"/>
        <v>0</v>
      </c>
      <c r="Q278" t="str">
        <f t="shared" si="24"/>
        <v>61Non-staff in-kind ($)</v>
      </c>
    </row>
    <row r="279" spans="1:17">
      <c r="A279" s="11">
        <f>CRC_Partner_Information!B68</f>
        <v>62</v>
      </c>
      <c r="B279" s="32" t="s">
        <v>351</v>
      </c>
      <c r="C279" s="33" t="s">
        <v>344</v>
      </c>
      <c r="D279" s="74"/>
      <c r="E279" s="74"/>
      <c r="F279" s="74"/>
      <c r="G279" s="74"/>
      <c r="H279" s="74"/>
      <c r="I279" s="74"/>
      <c r="J279" s="74"/>
      <c r="K279" s="74"/>
      <c r="L279" s="74"/>
      <c r="M279" s="74"/>
      <c r="N279" s="74"/>
      <c r="O279" s="41">
        <f t="shared" si="23"/>
        <v>0</v>
      </c>
      <c r="Q279" t="str">
        <f t="shared" si="24"/>
        <v>62Cash ($)</v>
      </c>
    </row>
    <row r="280" spans="1:17">
      <c r="A280" s="12">
        <f>A279</f>
        <v>62</v>
      </c>
      <c r="B280" s="38" t="s">
        <v>351</v>
      </c>
      <c r="C280" s="35" t="s">
        <v>345</v>
      </c>
      <c r="D280" s="75"/>
      <c r="E280" s="75"/>
      <c r="F280" s="75"/>
      <c r="G280" s="75"/>
      <c r="H280" s="75"/>
      <c r="I280" s="75"/>
      <c r="J280" s="75"/>
      <c r="K280" s="75"/>
      <c r="L280" s="75"/>
      <c r="M280" s="75"/>
      <c r="N280" s="75"/>
      <c r="O280" s="42">
        <f t="shared" si="23"/>
        <v>0</v>
      </c>
      <c r="Q280" t="str">
        <f t="shared" si="24"/>
        <v>62Number of FTE</v>
      </c>
    </row>
    <row r="281" spans="1:17">
      <c r="A281" s="12">
        <f>A279</f>
        <v>62</v>
      </c>
      <c r="B281" s="38" t="s">
        <v>351</v>
      </c>
      <c r="C281" s="35" t="s">
        <v>355</v>
      </c>
      <c r="D281" s="76"/>
      <c r="E281" s="76"/>
      <c r="F281" s="76"/>
      <c r="G281" s="76"/>
      <c r="H281" s="76"/>
      <c r="I281" s="76"/>
      <c r="J281" s="76"/>
      <c r="K281" s="76"/>
      <c r="L281" s="76"/>
      <c r="M281" s="76"/>
      <c r="N281" s="76"/>
      <c r="O281" s="43">
        <f t="shared" si="23"/>
        <v>0</v>
      </c>
      <c r="Q281" t="str">
        <f t="shared" si="24"/>
        <v>62Staff value ($)</v>
      </c>
    </row>
    <row r="282" spans="1:17" ht="15.75" thickBot="1">
      <c r="A282" s="13">
        <f>A279</f>
        <v>62</v>
      </c>
      <c r="B282" s="39" t="s">
        <v>351</v>
      </c>
      <c r="C282" s="37" t="s">
        <v>347</v>
      </c>
      <c r="D282" s="77"/>
      <c r="E282" s="77"/>
      <c r="F282" s="77"/>
      <c r="G282" s="77"/>
      <c r="H282" s="77"/>
      <c r="I282" s="77"/>
      <c r="J282" s="77"/>
      <c r="K282" s="77"/>
      <c r="L282" s="77"/>
      <c r="M282" s="77"/>
      <c r="N282" s="77"/>
      <c r="O282" s="44">
        <f t="shared" si="23"/>
        <v>0</v>
      </c>
      <c r="Q282" t="str">
        <f t="shared" si="24"/>
        <v>62Non-staff in-kind ($)</v>
      </c>
    </row>
    <row r="283" spans="1:17">
      <c r="A283" s="11">
        <f>CRC_Partner_Information!B69</f>
        <v>63</v>
      </c>
      <c r="B283" s="32" t="s">
        <v>351</v>
      </c>
      <c r="C283" s="33" t="s">
        <v>344</v>
      </c>
      <c r="D283" s="74"/>
      <c r="E283" s="74"/>
      <c r="F283" s="74"/>
      <c r="G283" s="74"/>
      <c r="H283" s="74"/>
      <c r="I283" s="74"/>
      <c r="J283" s="74"/>
      <c r="K283" s="74"/>
      <c r="L283" s="74"/>
      <c r="M283" s="74"/>
      <c r="N283" s="74"/>
      <c r="O283" s="41">
        <f t="shared" si="23"/>
        <v>0</v>
      </c>
      <c r="Q283" t="str">
        <f t="shared" si="24"/>
        <v>63Cash ($)</v>
      </c>
    </row>
    <row r="284" spans="1:17">
      <c r="A284" s="12">
        <f>A283</f>
        <v>63</v>
      </c>
      <c r="B284" s="38" t="s">
        <v>351</v>
      </c>
      <c r="C284" s="35" t="s">
        <v>345</v>
      </c>
      <c r="D284" s="75"/>
      <c r="E284" s="75"/>
      <c r="F284" s="75"/>
      <c r="G284" s="75"/>
      <c r="H284" s="75"/>
      <c r="I284" s="75"/>
      <c r="J284" s="75"/>
      <c r="K284" s="75"/>
      <c r="L284" s="75"/>
      <c r="M284" s="75"/>
      <c r="N284" s="75"/>
      <c r="O284" s="42">
        <f t="shared" si="23"/>
        <v>0</v>
      </c>
      <c r="Q284" t="str">
        <f t="shared" si="24"/>
        <v>63Number of FTE</v>
      </c>
    </row>
    <row r="285" spans="1:17">
      <c r="A285" s="12">
        <f>A283</f>
        <v>63</v>
      </c>
      <c r="B285" s="38" t="s">
        <v>351</v>
      </c>
      <c r="C285" s="35" t="s">
        <v>355</v>
      </c>
      <c r="D285" s="76"/>
      <c r="E285" s="76"/>
      <c r="F285" s="76"/>
      <c r="G285" s="76"/>
      <c r="H285" s="76"/>
      <c r="I285" s="76"/>
      <c r="J285" s="76"/>
      <c r="K285" s="76"/>
      <c r="L285" s="76"/>
      <c r="M285" s="76"/>
      <c r="N285" s="76"/>
      <c r="O285" s="43">
        <f t="shared" si="23"/>
        <v>0</v>
      </c>
      <c r="Q285" t="str">
        <f t="shared" si="24"/>
        <v>63Staff value ($)</v>
      </c>
    </row>
    <row r="286" spans="1:17" ht="15.75" thickBot="1">
      <c r="A286" s="13">
        <f>A283</f>
        <v>63</v>
      </c>
      <c r="B286" s="39" t="s">
        <v>351</v>
      </c>
      <c r="C286" s="37" t="s">
        <v>347</v>
      </c>
      <c r="D286" s="77"/>
      <c r="E286" s="77"/>
      <c r="F286" s="77"/>
      <c r="G286" s="77"/>
      <c r="H286" s="77"/>
      <c r="I286" s="77"/>
      <c r="J286" s="77"/>
      <c r="K286" s="77"/>
      <c r="L286" s="77"/>
      <c r="M286" s="77"/>
      <c r="N286" s="77"/>
      <c r="O286" s="44">
        <f t="shared" si="23"/>
        <v>0</v>
      </c>
      <c r="Q286" t="str">
        <f t="shared" si="24"/>
        <v>63Non-staff in-kind ($)</v>
      </c>
    </row>
    <row r="287" spans="1:17">
      <c r="A287" s="11">
        <f>CRC_Partner_Information!B70</f>
        <v>64</v>
      </c>
      <c r="B287" s="32" t="s">
        <v>351</v>
      </c>
      <c r="C287" s="33" t="s">
        <v>344</v>
      </c>
      <c r="D287" s="74"/>
      <c r="E287" s="74"/>
      <c r="F287" s="74"/>
      <c r="G287" s="74"/>
      <c r="H287" s="74"/>
      <c r="I287" s="74"/>
      <c r="J287" s="74"/>
      <c r="K287" s="74"/>
      <c r="L287" s="74"/>
      <c r="M287" s="74"/>
      <c r="N287" s="74"/>
      <c r="O287" s="41">
        <f t="shared" si="23"/>
        <v>0</v>
      </c>
      <c r="Q287" t="str">
        <f t="shared" si="24"/>
        <v>64Cash ($)</v>
      </c>
    </row>
    <row r="288" spans="1:17">
      <c r="A288" s="12">
        <f>A287</f>
        <v>64</v>
      </c>
      <c r="B288" s="38" t="s">
        <v>351</v>
      </c>
      <c r="C288" s="35" t="s">
        <v>345</v>
      </c>
      <c r="D288" s="75"/>
      <c r="E288" s="75"/>
      <c r="F288" s="75"/>
      <c r="G288" s="75"/>
      <c r="H288" s="75"/>
      <c r="I288" s="75"/>
      <c r="J288" s="75"/>
      <c r="K288" s="75"/>
      <c r="L288" s="75"/>
      <c r="M288" s="75"/>
      <c r="N288" s="75"/>
      <c r="O288" s="42">
        <f t="shared" si="23"/>
        <v>0</v>
      </c>
      <c r="Q288" t="str">
        <f t="shared" si="24"/>
        <v>64Number of FTE</v>
      </c>
    </row>
    <row r="289" spans="1:17">
      <c r="A289" s="12">
        <f>A287</f>
        <v>64</v>
      </c>
      <c r="B289" s="38" t="s">
        <v>351</v>
      </c>
      <c r="C289" s="35" t="s">
        <v>355</v>
      </c>
      <c r="D289" s="76"/>
      <c r="E289" s="76"/>
      <c r="F289" s="76"/>
      <c r="G289" s="76"/>
      <c r="H289" s="76"/>
      <c r="I289" s="76"/>
      <c r="J289" s="76"/>
      <c r="K289" s="76"/>
      <c r="L289" s="76"/>
      <c r="M289" s="76"/>
      <c r="N289" s="76"/>
      <c r="O289" s="43">
        <f t="shared" si="23"/>
        <v>0</v>
      </c>
      <c r="Q289" t="str">
        <f t="shared" si="24"/>
        <v>64Staff value ($)</v>
      </c>
    </row>
    <row r="290" spans="1:17" ht="15.75" thickBot="1">
      <c r="A290" s="13">
        <f>A287</f>
        <v>64</v>
      </c>
      <c r="B290" s="39" t="s">
        <v>351</v>
      </c>
      <c r="C290" s="37" t="s">
        <v>347</v>
      </c>
      <c r="D290" s="77"/>
      <c r="E290" s="77"/>
      <c r="F290" s="77"/>
      <c r="G290" s="77"/>
      <c r="H290" s="77"/>
      <c r="I290" s="77"/>
      <c r="J290" s="77"/>
      <c r="K290" s="77"/>
      <c r="L290" s="77"/>
      <c r="M290" s="77"/>
      <c r="N290" s="77"/>
      <c r="O290" s="44">
        <f t="shared" si="23"/>
        <v>0</v>
      </c>
      <c r="Q290" t="str">
        <f t="shared" si="24"/>
        <v>64Non-staff in-kind ($)</v>
      </c>
    </row>
    <row r="291" spans="1:17">
      <c r="A291" s="11">
        <f>CRC_Partner_Information!B71</f>
        <v>65</v>
      </c>
      <c r="B291" s="32" t="s">
        <v>351</v>
      </c>
      <c r="C291" s="33" t="s">
        <v>344</v>
      </c>
      <c r="D291" s="74"/>
      <c r="E291" s="74"/>
      <c r="F291" s="74"/>
      <c r="G291" s="74"/>
      <c r="H291" s="74"/>
      <c r="I291" s="74"/>
      <c r="J291" s="74"/>
      <c r="K291" s="74"/>
      <c r="L291" s="74"/>
      <c r="M291" s="74"/>
      <c r="N291" s="74"/>
      <c r="O291" s="41">
        <f t="shared" ref="O291:O354" si="25">SUM(D291:N291)</f>
        <v>0</v>
      </c>
      <c r="Q291" t="str">
        <f t="shared" si="24"/>
        <v>65Cash ($)</v>
      </c>
    </row>
    <row r="292" spans="1:17">
      <c r="A292" s="12">
        <f>A291</f>
        <v>65</v>
      </c>
      <c r="B292" s="38" t="s">
        <v>351</v>
      </c>
      <c r="C292" s="35" t="s">
        <v>345</v>
      </c>
      <c r="D292" s="75"/>
      <c r="E292" s="75"/>
      <c r="F292" s="75"/>
      <c r="G292" s="75"/>
      <c r="H292" s="75"/>
      <c r="I292" s="75"/>
      <c r="J292" s="75"/>
      <c r="K292" s="75"/>
      <c r="L292" s="75"/>
      <c r="M292" s="75"/>
      <c r="N292" s="75"/>
      <c r="O292" s="42">
        <f t="shared" si="25"/>
        <v>0</v>
      </c>
      <c r="Q292" t="str">
        <f t="shared" ref="Q292:Q355" si="26">A292&amp;C292</f>
        <v>65Number of FTE</v>
      </c>
    </row>
    <row r="293" spans="1:17">
      <c r="A293" s="12">
        <f>A291</f>
        <v>65</v>
      </c>
      <c r="B293" s="38" t="s">
        <v>351</v>
      </c>
      <c r="C293" s="35" t="s">
        <v>355</v>
      </c>
      <c r="D293" s="76"/>
      <c r="E293" s="76"/>
      <c r="F293" s="76"/>
      <c r="G293" s="76"/>
      <c r="H293" s="76"/>
      <c r="I293" s="76"/>
      <c r="J293" s="76"/>
      <c r="K293" s="76"/>
      <c r="L293" s="76"/>
      <c r="M293" s="76"/>
      <c r="N293" s="76"/>
      <c r="O293" s="43">
        <f t="shared" si="25"/>
        <v>0</v>
      </c>
      <c r="Q293" t="str">
        <f t="shared" si="26"/>
        <v>65Staff value ($)</v>
      </c>
    </row>
    <row r="294" spans="1:17" ht="15.75" thickBot="1">
      <c r="A294" s="13">
        <f>A291</f>
        <v>65</v>
      </c>
      <c r="B294" s="39" t="s">
        <v>351</v>
      </c>
      <c r="C294" s="37" t="s">
        <v>347</v>
      </c>
      <c r="D294" s="77"/>
      <c r="E294" s="77"/>
      <c r="F294" s="77"/>
      <c r="G294" s="77"/>
      <c r="H294" s="77"/>
      <c r="I294" s="77"/>
      <c r="J294" s="77"/>
      <c r="K294" s="77"/>
      <c r="L294" s="77"/>
      <c r="M294" s="77"/>
      <c r="N294" s="77"/>
      <c r="O294" s="44">
        <f t="shared" si="25"/>
        <v>0</v>
      </c>
      <c r="Q294" t="str">
        <f t="shared" si="26"/>
        <v>65Non-staff in-kind ($)</v>
      </c>
    </row>
    <row r="295" spans="1:17">
      <c r="A295" s="11">
        <f>CRC_Partner_Information!B72</f>
        <v>66</v>
      </c>
      <c r="B295" s="32" t="s">
        <v>351</v>
      </c>
      <c r="C295" s="33" t="s">
        <v>344</v>
      </c>
      <c r="D295" s="74"/>
      <c r="E295" s="74"/>
      <c r="F295" s="74"/>
      <c r="G295" s="74"/>
      <c r="H295" s="74"/>
      <c r="I295" s="74"/>
      <c r="J295" s="74"/>
      <c r="K295" s="74"/>
      <c r="L295" s="74"/>
      <c r="M295" s="74"/>
      <c r="N295" s="74"/>
      <c r="O295" s="41">
        <f t="shared" si="25"/>
        <v>0</v>
      </c>
      <c r="Q295" t="str">
        <f t="shared" si="26"/>
        <v>66Cash ($)</v>
      </c>
    </row>
    <row r="296" spans="1:17">
      <c r="A296" s="12">
        <f>A295</f>
        <v>66</v>
      </c>
      <c r="B296" s="38" t="s">
        <v>351</v>
      </c>
      <c r="C296" s="35" t="s">
        <v>345</v>
      </c>
      <c r="D296" s="75"/>
      <c r="E296" s="75"/>
      <c r="F296" s="75"/>
      <c r="G296" s="75"/>
      <c r="H296" s="75"/>
      <c r="I296" s="75"/>
      <c r="J296" s="75"/>
      <c r="K296" s="75"/>
      <c r="L296" s="75"/>
      <c r="M296" s="75"/>
      <c r="N296" s="75"/>
      <c r="O296" s="42">
        <f t="shared" si="25"/>
        <v>0</v>
      </c>
      <c r="Q296" t="str">
        <f t="shared" si="26"/>
        <v>66Number of FTE</v>
      </c>
    </row>
    <row r="297" spans="1:17">
      <c r="A297" s="12">
        <f>A295</f>
        <v>66</v>
      </c>
      <c r="B297" s="38" t="s">
        <v>351</v>
      </c>
      <c r="C297" s="35" t="s">
        <v>355</v>
      </c>
      <c r="D297" s="76"/>
      <c r="E297" s="76"/>
      <c r="F297" s="76"/>
      <c r="G297" s="76"/>
      <c r="H297" s="76"/>
      <c r="I297" s="76"/>
      <c r="J297" s="76"/>
      <c r="K297" s="76"/>
      <c r="L297" s="76"/>
      <c r="M297" s="76"/>
      <c r="N297" s="76"/>
      <c r="O297" s="43">
        <f t="shared" si="25"/>
        <v>0</v>
      </c>
      <c r="Q297" t="str">
        <f t="shared" si="26"/>
        <v>66Staff value ($)</v>
      </c>
    </row>
    <row r="298" spans="1:17" ht="15.75" thickBot="1">
      <c r="A298" s="13">
        <f>A295</f>
        <v>66</v>
      </c>
      <c r="B298" s="39" t="s">
        <v>351</v>
      </c>
      <c r="C298" s="37" t="s">
        <v>347</v>
      </c>
      <c r="D298" s="77"/>
      <c r="E298" s="77"/>
      <c r="F298" s="77"/>
      <c r="G298" s="77"/>
      <c r="H298" s="77"/>
      <c r="I298" s="77"/>
      <c r="J298" s="77"/>
      <c r="K298" s="77"/>
      <c r="L298" s="77"/>
      <c r="M298" s="77"/>
      <c r="N298" s="77"/>
      <c r="O298" s="44">
        <f t="shared" si="25"/>
        <v>0</v>
      </c>
      <c r="Q298" t="str">
        <f t="shared" si="26"/>
        <v>66Non-staff in-kind ($)</v>
      </c>
    </row>
    <row r="299" spans="1:17">
      <c r="A299" s="11">
        <f>CRC_Partner_Information!B73</f>
        <v>67</v>
      </c>
      <c r="B299" s="32" t="s">
        <v>351</v>
      </c>
      <c r="C299" s="33" t="s">
        <v>344</v>
      </c>
      <c r="D299" s="74"/>
      <c r="E299" s="74"/>
      <c r="F299" s="74"/>
      <c r="G299" s="74"/>
      <c r="H299" s="74"/>
      <c r="I299" s="74"/>
      <c r="J299" s="74"/>
      <c r="K299" s="74"/>
      <c r="L299" s="74"/>
      <c r="M299" s="74"/>
      <c r="N299" s="74"/>
      <c r="O299" s="41">
        <f t="shared" si="25"/>
        <v>0</v>
      </c>
      <c r="Q299" t="str">
        <f t="shared" si="26"/>
        <v>67Cash ($)</v>
      </c>
    </row>
    <row r="300" spans="1:17">
      <c r="A300" s="12">
        <f>A299</f>
        <v>67</v>
      </c>
      <c r="B300" s="38" t="s">
        <v>351</v>
      </c>
      <c r="C300" s="35" t="s">
        <v>345</v>
      </c>
      <c r="D300" s="75"/>
      <c r="E300" s="75"/>
      <c r="F300" s="75"/>
      <c r="G300" s="75"/>
      <c r="H300" s="75"/>
      <c r="I300" s="75"/>
      <c r="J300" s="75"/>
      <c r="K300" s="75"/>
      <c r="L300" s="75"/>
      <c r="M300" s="75"/>
      <c r="N300" s="75"/>
      <c r="O300" s="42">
        <f t="shared" si="25"/>
        <v>0</v>
      </c>
      <c r="Q300" t="str">
        <f t="shared" si="26"/>
        <v>67Number of FTE</v>
      </c>
    </row>
    <row r="301" spans="1:17">
      <c r="A301" s="12">
        <f>A299</f>
        <v>67</v>
      </c>
      <c r="B301" s="38" t="s">
        <v>351</v>
      </c>
      <c r="C301" s="35" t="s">
        <v>355</v>
      </c>
      <c r="D301" s="76"/>
      <c r="E301" s="76"/>
      <c r="F301" s="76"/>
      <c r="G301" s="76"/>
      <c r="H301" s="76"/>
      <c r="I301" s="76"/>
      <c r="J301" s="76"/>
      <c r="K301" s="76"/>
      <c r="L301" s="76"/>
      <c r="M301" s="76"/>
      <c r="N301" s="76"/>
      <c r="O301" s="43">
        <f t="shared" si="25"/>
        <v>0</v>
      </c>
      <c r="Q301" t="str">
        <f t="shared" si="26"/>
        <v>67Staff value ($)</v>
      </c>
    </row>
    <row r="302" spans="1:17" ht="15.75" thickBot="1">
      <c r="A302" s="13">
        <f>A299</f>
        <v>67</v>
      </c>
      <c r="B302" s="39" t="s">
        <v>351</v>
      </c>
      <c r="C302" s="37" t="s">
        <v>347</v>
      </c>
      <c r="D302" s="77"/>
      <c r="E302" s="77"/>
      <c r="F302" s="77"/>
      <c r="G302" s="77"/>
      <c r="H302" s="77"/>
      <c r="I302" s="77"/>
      <c r="J302" s="77"/>
      <c r="K302" s="77"/>
      <c r="L302" s="77"/>
      <c r="M302" s="77"/>
      <c r="N302" s="77"/>
      <c r="O302" s="44">
        <f t="shared" si="25"/>
        <v>0</v>
      </c>
      <c r="Q302" t="str">
        <f t="shared" si="26"/>
        <v>67Non-staff in-kind ($)</v>
      </c>
    </row>
    <row r="303" spans="1:17">
      <c r="A303" s="11">
        <f>CRC_Partner_Information!B74</f>
        <v>68</v>
      </c>
      <c r="B303" s="32" t="s">
        <v>351</v>
      </c>
      <c r="C303" s="33" t="s">
        <v>344</v>
      </c>
      <c r="D303" s="74"/>
      <c r="E303" s="74"/>
      <c r="F303" s="74"/>
      <c r="G303" s="74"/>
      <c r="H303" s="74"/>
      <c r="I303" s="74"/>
      <c r="J303" s="74"/>
      <c r="K303" s="74"/>
      <c r="L303" s="74"/>
      <c r="M303" s="74"/>
      <c r="N303" s="74"/>
      <c r="O303" s="41">
        <f t="shared" si="25"/>
        <v>0</v>
      </c>
      <c r="Q303" t="str">
        <f t="shared" si="26"/>
        <v>68Cash ($)</v>
      </c>
    </row>
    <row r="304" spans="1:17">
      <c r="A304" s="12">
        <f>A303</f>
        <v>68</v>
      </c>
      <c r="B304" s="38" t="s">
        <v>351</v>
      </c>
      <c r="C304" s="35" t="s">
        <v>345</v>
      </c>
      <c r="D304" s="75"/>
      <c r="E304" s="75"/>
      <c r="F304" s="75"/>
      <c r="G304" s="75"/>
      <c r="H304" s="75"/>
      <c r="I304" s="75"/>
      <c r="J304" s="75"/>
      <c r="K304" s="75"/>
      <c r="L304" s="75"/>
      <c r="M304" s="75"/>
      <c r="N304" s="75"/>
      <c r="O304" s="42">
        <f t="shared" si="25"/>
        <v>0</v>
      </c>
      <c r="Q304" t="str">
        <f t="shared" si="26"/>
        <v>68Number of FTE</v>
      </c>
    </row>
    <row r="305" spans="1:17">
      <c r="A305" s="12">
        <f>A303</f>
        <v>68</v>
      </c>
      <c r="B305" s="38" t="s">
        <v>351</v>
      </c>
      <c r="C305" s="35" t="s">
        <v>355</v>
      </c>
      <c r="D305" s="76"/>
      <c r="E305" s="76"/>
      <c r="F305" s="76"/>
      <c r="G305" s="76"/>
      <c r="H305" s="76"/>
      <c r="I305" s="76"/>
      <c r="J305" s="76"/>
      <c r="K305" s="76"/>
      <c r="L305" s="76"/>
      <c r="M305" s="76"/>
      <c r="N305" s="76"/>
      <c r="O305" s="43">
        <f t="shared" si="25"/>
        <v>0</v>
      </c>
      <c r="Q305" t="str">
        <f t="shared" si="26"/>
        <v>68Staff value ($)</v>
      </c>
    </row>
    <row r="306" spans="1:17" ht="15.75" thickBot="1">
      <c r="A306" s="13">
        <f>A303</f>
        <v>68</v>
      </c>
      <c r="B306" s="39" t="s">
        <v>351</v>
      </c>
      <c r="C306" s="37" t="s">
        <v>347</v>
      </c>
      <c r="D306" s="77"/>
      <c r="E306" s="77"/>
      <c r="F306" s="77"/>
      <c r="G306" s="77"/>
      <c r="H306" s="77"/>
      <c r="I306" s="77"/>
      <c r="J306" s="77"/>
      <c r="K306" s="77"/>
      <c r="L306" s="77"/>
      <c r="M306" s="77"/>
      <c r="N306" s="77"/>
      <c r="O306" s="44">
        <f t="shared" si="25"/>
        <v>0</v>
      </c>
      <c r="Q306" t="str">
        <f t="shared" si="26"/>
        <v>68Non-staff in-kind ($)</v>
      </c>
    </row>
    <row r="307" spans="1:17">
      <c r="A307" s="11">
        <f>CRC_Partner_Information!B75</f>
        <v>69</v>
      </c>
      <c r="B307" s="32" t="s">
        <v>351</v>
      </c>
      <c r="C307" s="33" t="s">
        <v>344</v>
      </c>
      <c r="D307" s="74"/>
      <c r="E307" s="74"/>
      <c r="F307" s="74"/>
      <c r="G307" s="74"/>
      <c r="H307" s="74"/>
      <c r="I307" s="74"/>
      <c r="J307" s="74"/>
      <c r="K307" s="74"/>
      <c r="L307" s="74"/>
      <c r="M307" s="74"/>
      <c r="N307" s="74"/>
      <c r="O307" s="41">
        <f t="shared" si="25"/>
        <v>0</v>
      </c>
      <c r="Q307" t="str">
        <f t="shared" si="26"/>
        <v>69Cash ($)</v>
      </c>
    </row>
    <row r="308" spans="1:17">
      <c r="A308" s="12">
        <f>A307</f>
        <v>69</v>
      </c>
      <c r="B308" s="38" t="s">
        <v>351</v>
      </c>
      <c r="C308" s="35" t="s">
        <v>345</v>
      </c>
      <c r="D308" s="75"/>
      <c r="E308" s="75"/>
      <c r="F308" s="75"/>
      <c r="G308" s="75"/>
      <c r="H308" s="75"/>
      <c r="I308" s="75"/>
      <c r="J308" s="75"/>
      <c r="K308" s="75"/>
      <c r="L308" s="75"/>
      <c r="M308" s="75"/>
      <c r="N308" s="75"/>
      <c r="O308" s="42">
        <f t="shared" si="25"/>
        <v>0</v>
      </c>
      <c r="Q308" t="str">
        <f t="shared" si="26"/>
        <v>69Number of FTE</v>
      </c>
    </row>
    <row r="309" spans="1:17">
      <c r="A309" s="12">
        <f>A307</f>
        <v>69</v>
      </c>
      <c r="B309" s="38" t="s">
        <v>351</v>
      </c>
      <c r="C309" s="35" t="s">
        <v>355</v>
      </c>
      <c r="D309" s="76"/>
      <c r="E309" s="76"/>
      <c r="F309" s="76"/>
      <c r="G309" s="76"/>
      <c r="H309" s="76"/>
      <c r="I309" s="76"/>
      <c r="J309" s="76"/>
      <c r="K309" s="76"/>
      <c r="L309" s="76"/>
      <c r="M309" s="76"/>
      <c r="N309" s="76"/>
      <c r="O309" s="43">
        <f t="shared" si="25"/>
        <v>0</v>
      </c>
      <c r="Q309" t="str">
        <f t="shared" si="26"/>
        <v>69Staff value ($)</v>
      </c>
    </row>
    <row r="310" spans="1:17" ht="15.75" thickBot="1">
      <c r="A310" s="13">
        <f>A307</f>
        <v>69</v>
      </c>
      <c r="B310" s="39" t="s">
        <v>351</v>
      </c>
      <c r="C310" s="37" t="s">
        <v>347</v>
      </c>
      <c r="D310" s="77"/>
      <c r="E310" s="77"/>
      <c r="F310" s="77"/>
      <c r="G310" s="77"/>
      <c r="H310" s="77"/>
      <c r="I310" s="77"/>
      <c r="J310" s="77"/>
      <c r="K310" s="77"/>
      <c r="L310" s="77"/>
      <c r="M310" s="77"/>
      <c r="N310" s="77"/>
      <c r="O310" s="44">
        <f t="shared" si="25"/>
        <v>0</v>
      </c>
      <c r="Q310" t="str">
        <f t="shared" si="26"/>
        <v>69Non-staff in-kind ($)</v>
      </c>
    </row>
    <row r="311" spans="1:17">
      <c r="A311" s="11">
        <f>CRC_Partner_Information!B76</f>
        <v>70</v>
      </c>
      <c r="B311" s="32" t="s">
        <v>351</v>
      </c>
      <c r="C311" s="33" t="s">
        <v>344</v>
      </c>
      <c r="D311" s="74"/>
      <c r="E311" s="74"/>
      <c r="F311" s="74"/>
      <c r="G311" s="74"/>
      <c r="H311" s="74"/>
      <c r="I311" s="74"/>
      <c r="J311" s="74"/>
      <c r="K311" s="74"/>
      <c r="L311" s="74"/>
      <c r="M311" s="74"/>
      <c r="N311" s="74"/>
      <c r="O311" s="41">
        <f t="shared" si="25"/>
        <v>0</v>
      </c>
      <c r="Q311" t="str">
        <f t="shared" si="26"/>
        <v>70Cash ($)</v>
      </c>
    </row>
    <row r="312" spans="1:17">
      <c r="A312" s="12">
        <f>A311</f>
        <v>70</v>
      </c>
      <c r="B312" s="38" t="s">
        <v>351</v>
      </c>
      <c r="C312" s="35" t="s">
        <v>345</v>
      </c>
      <c r="D312" s="75"/>
      <c r="E312" s="75"/>
      <c r="F312" s="75"/>
      <c r="G312" s="75"/>
      <c r="H312" s="75"/>
      <c r="I312" s="75"/>
      <c r="J312" s="75"/>
      <c r="K312" s="75"/>
      <c r="L312" s="75"/>
      <c r="M312" s="75"/>
      <c r="N312" s="75"/>
      <c r="O312" s="42">
        <f t="shared" si="25"/>
        <v>0</v>
      </c>
      <c r="Q312" t="str">
        <f t="shared" si="26"/>
        <v>70Number of FTE</v>
      </c>
    </row>
    <row r="313" spans="1:17">
      <c r="A313" s="12">
        <f>A311</f>
        <v>70</v>
      </c>
      <c r="B313" s="38" t="s">
        <v>351</v>
      </c>
      <c r="C313" s="35" t="s">
        <v>355</v>
      </c>
      <c r="D313" s="76"/>
      <c r="E313" s="76"/>
      <c r="F313" s="76"/>
      <c r="G313" s="76"/>
      <c r="H313" s="76"/>
      <c r="I313" s="76"/>
      <c r="J313" s="76"/>
      <c r="K313" s="76"/>
      <c r="L313" s="76"/>
      <c r="M313" s="76"/>
      <c r="N313" s="76"/>
      <c r="O313" s="43">
        <f t="shared" si="25"/>
        <v>0</v>
      </c>
      <c r="Q313" t="str">
        <f t="shared" si="26"/>
        <v>70Staff value ($)</v>
      </c>
    </row>
    <row r="314" spans="1:17" ht="15.75" thickBot="1">
      <c r="A314" s="13">
        <f>A311</f>
        <v>70</v>
      </c>
      <c r="B314" s="39" t="s">
        <v>351</v>
      </c>
      <c r="C314" s="37" t="s">
        <v>347</v>
      </c>
      <c r="D314" s="77"/>
      <c r="E314" s="77"/>
      <c r="F314" s="77"/>
      <c r="G314" s="77"/>
      <c r="H314" s="77"/>
      <c r="I314" s="77"/>
      <c r="J314" s="77"/>
      <c r="K314" s="77"/>
      <c r="L314" s="77"/>
      <c r="M314" s="77"/>
      <c r="N314" s="77"/>
      <c r="O314" s="44">
        <f t="shared" si="25"/>
        <v>0</v>
      </c>
      <c r="Q314" t="str">
        <f t="shared" si="26"/>
        <v>70Non-staff in-kind ($)</v>
      </c>
    </row>
    <row r="315" spans="1:17">
      <c r="A315" s="11">
        <f>CRC_Partner_Information!B77</f>
        <v>71</v>
      </c>
      <c r="B315" s="32" t="s">
        <v>351</v>
      </c>
      <c r="C315" s="33" t="s">
        <v>344</v>
      </c>
      <c r="D315" s="74"/>
      <c r="E315" s="74"/>
      <c r="F315" s="74"/>
      <c r="G315" s="74"/>
      <c r="H315" s="74"/>
      <c r="I315" s="74"/>
      <c r="J315" s="74"/>
      <c r="K315" s="74"/>
      <c r="L315" s="74"/>
      <c r="M315" s="74"/>
      <c r="N315" s="74"/>
      <c r="O315" s="41">
        <f t="shared" si="25"/>
        <v>0</v>
      </c>
      <c r="Q315" t="str">
        <f t="shared" si="26"/>
        <v>71Cash ($)</v>
      </c>
    </row>
    <row r="316" spans="1:17">
      <c r="A316" s="12">
        <f>A315</f>
        <v>71</v>
      </c>
      <c r="B316" s="38" t="s">
        <v>351</v>
      </c>
      <c r="C316" s="35" t="s">
        <v>345</v>
      </c>
      <c r="D316" s="75"/>
      <c r="E316" s="75"/>
      <c r="F316" s="75"/>
      <c r="G316" s="75"/>
      <c r="H316" s="75"/>
      <c r="I316" s="75"/>
      <c r="J316" s="75"/>
      <c r="K316" s="75"/>
      <c r="L316" s="75"/>
      <c r="M316" s="75"/>
      <c r="N316" s="75"/>
      <c r="O316" s="42">
        <f t="shared" si="25"/>
        <v>0</v>
      </c>
      <c r="Q316" t="str">
        <f t="shared" si="26"/>
        <v>71Number of FTE</v>
      </c>
    </row>
    <row r="317" spans="1:17">
      <c r="A317" s="12">
        <f>A315</f>
        <v>71</v>
      </c>
      <c r="B317" s="38" t="s">
        <v>351</v>
      </c>
      <c r="C317" s="35" t="s">
        <v>355</v>
      </c>
      <c r="D317" s="76"/>
      <c r="E317" s="76"/>
      <c r="F317" s="76"/>
      <c r="G317" s="76"/>
      <c r="H317" s="76"/>
      <c r="I317" s="76"/>
      <c r="J317" s="76"/>
      <c r="K317" s="76"/>
      <c r="L317" s="76"/>
      <c r="M317" s="76"/>
      <c r="N317" s="76"/>
      <c r="O317" s="43">
        <f t="shared" si="25"/>
        <v>0</v>
      </c>
      <c r="Q317" t="str">
        <f t="shared" si="26"/>
        <v>71Staff value ($)</v>
      </c>
    </row>
    <row r="318" spans="1:17" ht="15.75" thickBot="1">
      <c r="A318" s="13">
        <f>A315</f>
        <v>71</v>
      </c>
      <c r="B318" s="39" t="s">
        <v>351</v>
      </c>
      <c r="C318" s="37" t="s">
        <v>347</v>
      </c>
      <c r="D318" s="77"/>
      <c r="E318" s="77"/>
      <c r="F318" s="77"/>
      <c r="G318" s="77"/>
      <c r="H318" s="77"/>
      <c r="I318" s="77"/>
      <c r="J318" s="77"/>
      <c r="K318" s="77"/>
      <c r="L318" s="77"/>
      <c r="M318" s="77"/>
      <c r="N318" s="77"/>
      <c r="O318" s="44">
        <f t="shared" si="25"/>
        <v>0</v>
      </c>
      <c r="Q318" t="str">
        <f t="shared" si="26"/>
        <v>71Non-staff in-kind ($)</v>
      </c>
    </row>
    <row r="319" spans="1:17">
      <c r="A319" s="11">
        <f>CRC_Partner_Information!B78</f>
        <v>72</v>
      </c>
      <c r="B319" s="32" t="s">
        <v>351</v>
      </c>
      <c r="C319" s="33" t="s">
        <v>344</v>
      </c>
      <c r="D319" s="74"/>
      <c r="E319" s="74"/>
      <c r="F319" s="74"/>
      <c r="G319" s="74"/>
      <c r="H319" s="74"/>
      <c r="I319" s="74"/>
      <c r="J319" s="74"/>
      <c r="K319" s="74"/>
      <c r="L319" s="74"/>
      <c r="M319" s="74"/>
      <c r="N319" s="74"/>
      <c r="O319" s="41">
        <f t="shared" si="25"/>
        <v>0</v>
      </c>
      <c r="Q319" t="str">
        <f t="shared" si="26"/>
        <v>72Cash ($)</v>
      </c>
    </row>
    <row r="320" spans="1:17">
      <c r="A320" s="12">
        <f>A319</f>
        <v>72</v>
      </c>
      <c r="B320" s="38" t="s">
        <v>351</v>
      </c>
      <c r="C320" s="35" t="s">
        <v>345</v>
      </c>
      <c r="D320" s="75"/>
      <c r="E320" s="75"/>
      <c r="F320" s="75"/>
      <c r="G320" s="75"/>
      <c r="H320" s="75"/>
      <c r="I320" s="75"/>
      <c r="J320" s="75"/>
      <c r="K320" s="75"/>
      <c r="L320" s="75"/>
      <c r="M320" s="75"/>
      <c r="N320" s="75"/>
      <c r="O320" s="42">
        <f t="shared" si="25"/>
        <v>0</v>
      </c>
      <c r="Q320" t="str">
        <f t="shared" si="26"/>
        <v>72Number of FTE</v>
      </c>
    </row>
    <row r="321" spans="1:17">
      <c r="A321" s="12">
        <f>A319</f>
        <v>72</v>
      </c>
      <c r="B321" s="38" t="s">
        <v>351</v>
      </c>
      <c r="C321" s="35" t="s">
        <v>355</v>
      </c>
      <c r="D321" s="76"/>
      <c r="E321" s="76"/>
      <c r="F321" s="76"/>
      <c r="G321" s="76"/>
      <c r="H321" s="76"/>
      <c r="I321" s="76"/>
      <c r="J321" s="76"/>
      <c r="K321" s="76"/>
      <c r="L321" s="76"/>
      <c r="M321" s="76"/>
      <c r="N321" s="76"/>
      <c r="O321" s="43">
        <f t="shared" si="25"/>
        <v>0</v>
      </c>
      <c r="Q321" t="str">
        <f t="shared" si="26"/>
        <v>72Staff value ($)</v>
      </c>
    </row>
    <row r="322" spans="1:17" ht="15.75" thickBot="1">
      <c r="A322" s="13">
        <f>A319</f>
        <v>72</v>
      </c>
      <c r="B322" s="39" t="s">
        <v>351</v>
      </c>
      <c r="C322" s="37" t="s">
        <v>347</v>
      </c>
      <c r="D322" s="77"/>
      <c r="E322" s="77"/>
      <c r="F322" s="77"/>
      <c r="G322" s="77"/>
      <c r="H322" s="77"/>
      <c r="I322" s="77"/>
      <c r="J322" s="77"/>
      <c r="K322" s="77"/>
      <c r="L322" s="77"/>
      <c r="M322" s="77"/>
      <c r="N322" s="77"/>
      <c r="O322" s="44">
        <f t="shared" si="25"/>
        <v>0</v>
      </c>
      <c r="Q322" t="str">
        <f t="shared" si="26"/>
        <v>72Non-staff in-kind ($)</v>
      </c>
    </row>
    <row r="323" spans="1:17">
      <c r="A323" s="11">
        <f>CRC_Partner_Information!B79</f>
        <v>73</v>
      </c>
      <c r="B323" s="32" t="s">
        <v>351</v>
      </c>
      <c r="C323" s="33" t="s">
        <v>344</v>
      </c>
      <c r="D323" s="74"/>
      <c r="E323" s="74"/>
      <c r="F323" s="74"/>
      <c r="G323" s="74"/>
      <c r="H323" s="74"/>
      <c r="I323" s="74"/>
      <c r="J323" s="74"/>
      <c r="K323" s="74"/>
      <c r="L323" s="74"/>
      <c r="M323" s="74"/>
      <c r="N323" s="74"/>
      <c r="O323" s="41">
        <f t="shared" si="25"/>
        <v>0</v>
      </c>
      <c r="Q323" t="str">
        <f t="shared" si="26"/>
        <v>73Cash ($)</v>
      </c>
    </row>
    <row r="324" spans="1:17">
      <c r="A324" s="12">
        <f>A323</f>
        <v>73</v>
      </c>
      <c r="B324" s="38" t="s">
        <v>351</v>
      </c>
      <c r="C324" s="35" t="s">
        <v>345</v>
      </c>
      <c r="D324" s="75"/>
      <c r="E324" s="75"/>
      <c r="F324" s="75"/>
      <c r="G324" s="75"/>
      <c r="H324" s="75"/>
      <c r="I324" s="75"/>
      <c r="J324" s="75"/>
      <c r="K324" s="75"/>
      <c r="L324" s="75"/>
      <c r="M324" s="75"/>
      <c r="N324" s="75"/>
      <c r="O324" s="42">
        <f t="shared" si="25"/>
        <v>0</v>
      </c>
      <c r="Q324" t="str">
        <f t="shared" si="26"/>
        <v>73Number of FTE</v>
      </c>
    </row>
    <row r="325" spans="1:17">
      <c r="A325" s="12">
        <f>A323</f>
        <v>73</v>
      </c>
      <c r="B325" s="38" t="s">
        <v>351</v>
      </c>
      <c r="C325" s="35" t="s">
        <v>355</v>
      </c>
      <c r="D325" s="76"/>
      <c r="E325" s="76"/>
      <c r="F325" s="76"/>
      <c r="G325" s="76"/>
      <c r="H325" s="76"/>
      <c r="I325" s="76"/>
      <c r="J325" s="76"/>
      <c r="K325" s="76"/>
      <c r="L325" s="76"/>
      <c r="M325" s="76"/>
      <c r="N325" s="76"/>
      <c r="O325" s="43">
        <f t="shared" si="25"/>
        <v>0</v>
      </c>
      <c r="Q325" t="str">
        <f t="shared" si="26"/>
        <v>73Staff value ($)</v>
      </c>
    </row>
    <row r="326" spans="1:17" ht="15.75" thickBot="1">
      <c r="A326" s="13">
        <f>A323</f>
        <v>73</v>
      </c>
      <c r="B326" s="39" t="s">
        <v>351</v>
      </c>
      <c r="C326" s="37" t="s">
        <v>347</v>
      </c>
      <c r="D326" s="77"/>
      <c r="E326" s="77"/>
      <c r="F326" s="77"/>
      <c r="G326" s="77"/>
      <c r="H326" s="77"/>
      <c r="I326" s="77"/>
      <c r="J326" s="77"/>
      <c r="K326" s="77"/>
      <c r="L326" s="77"/>
      <c r="M326" s="77"/>
      <c r="N326" s="77"/>
      <c r="O326" s="44">
        <f t="shared" si="25"/>
        <v>0</v>
      </c>
      <c r="Q326" t="str">
        <f t="shared" si="26"/>
        <v>73Non-staff in-kind ($)</v>
      </c>
    </row>
    <row r="327" spans="1:17">
      <c r="A327" s="11">
        <f>CRC_Partner_Information!B80</f>
        <v>74</v>
      </c>
      <c r="B327" s="32" t="s">
        <v>351</v>
      </c>
      <c r="C327" s="33" t="s">
        <v>344</v>
      </c>
      <c r="D327" s="74"/>
      <c r="E327" s="74"/>
      <c r="F327" s="74"/>
      <c r="G327" s="74"/>
      <c r="H327" s="74"/>
      <c r="I327" s="74"/>
      <c r="J327" s="74"/>
      <c r="K327" s="74"/>
      <c r="L327" s="74"/>
      <c r="M327" s="74"/>
      <c r="N327" s="74"/>
      <c r="O327" s="41">
        <f t="shared" si="25"/>
        <v>0</v>
      </c>
      <c r="Q327" t="str">
        <f t="shared" si="26"/>
        <v>74Cash ($)</v>
      </c>
    </row>
    <row r="328" spans="1:17">
      <c r="A328" s="12">
        <f>A327</f>
        <v>74</v>
      </c>
      <c r="B328" s="38" t="s">
        <v>351</v>
      </c>
      <c r="C328" s="35" t="s">
        <v>345</v>
      </c>
      <c r="D328" s="75"/>
      <c r="E328" s="75"/>
      <c r="F328" s="75"/>
      <c r="G328" s="75"/>
      <c r="H328" s="75"/>
      <c r="I328" s="75"/>
      <c r="J328" s="75"/>
      <c r="K328" s="75"/>
      <c r="L328" s="75"/>
      <c r="M328" s="75"/>
      <c r="N328" s="75"/>
      <c r="O328" s="42">
        <f t="shared" si="25"/>
        <v>0</v>
      </c>
      <c r="Q328" t="str">
        <f t="shared" si="26"/>
        <v>74Number of FTE</v>
      </c>
    </row>
    <row r="329" spans="1:17">
      <c r="A329" s="12">
        <f>A327</f>
        <v>74</v>
      </c>
      <c r="B329" s="38" t="s">
        <v>351</v>
      </c>
      <c r="C329" s="35" t="s">
        <v>355</v>
      </c>
      <c r="D329" s="76"/>
      <c r="E329" s="76"/>
      <c r="F329" s="76"/>
      <c r="G329" s="76"/>
      <c r="H329" s="76"/>
      <c r="I329" s="76"/>
      <c r="J329" s="76"/>
      <c r="K329" s="76"/>
      <c r="L329" s="76"/>
      <c r="M329" s="76"/>
      <c r="N329" s="76"/>
      <c r="O329" s="43">
        <f t="shared" si="25"/>
        <v>0</v>
      </c>
      <c r="Q329" t="str">
        <f t="shared" si="26"/>
        <v>74Staff value ($)</v>
      </c>
    </row>
    <row r="330" spans="1:17" ht="15.75" thickBot="1">
      <c r="A330" s="13">
        <f>A327</f>
        <v>74</v>
      </c>
      <c r="B330" s="39" t="s">
        <v>351</v>
      </c>
      <c r="C330" s="37" t="s">
        <v>347</v>
      </c>
      <c r="D330" s="77"/>
      <c r="E330" s="77"/>
      <c r="F330" s="77"/>
      <c r="G330" s="77"/>
      <c r="H330" s="77"/>
      <c r="I330" s="77"/>
      <c r="J330" s="77"/>
      <c r="K330" s="77"/>
      <c r="L330" s="77"/>
      <c r="M330" s="77"/>
      <c r="N330" s="77"/>
      <c r="O330" s="44">
        <f t="shared" si="25"/>
        <v>0</v>
      </c>
      <c r="Q330" t="str">
        <f t="shared" si="26"/>
        <v>74Non-staff in-kind ($)</v>
      </c>
    </row>
    <row r="331" spans="1:17">
      <c r="A331" s="11">
        <f>CRC_Partner_Information!B81</f>
        <v>75</v>
      </c>
      <c r="B331" s="32" t="s">
        <v>351</v>
      </c>
      <c r="C331" s="33" t="s">
        <v>344</v>
      </c>
      <c r="D331" s="74"/>
      <c r="E331" s="74"/>
      <c r="F331" s="74"/>
      <c r="G331" s="74"/>
      <c r="H331" s="74"/>
      <c r="I331" s="74"/>
      <c r="J331" s="74"/>
      <c r="K331" s="74"/>
      <c r="L331" s="74"/>
      <c r="M331" s="74"/>
      <c r="N331" s="74"/>
      <c r="O331" s="41">
        <f t="shared" si="25"/>
        <v>0</v>
      </c>
      <c r="Q331" t="str">
        <f t="shared" si="26"/>
        <v>75Cash ($)</v>
      </c>
    </row>
    <row r="332" spans="1:17">
      <c r="A332" s="12">
        <f>A331</f>
        <v>75</v>
      </c>
      <c r="B332" s="38" t="s">
        <v>351</v>
      </c>
      <c r="C332" s="35" t="s">
        <v>345</v>
      </c>
      <c r="D332" s="75"/>
      <c r="E332" s="75"/>
      <c r="F332" s="75"/>
      <c r="G332" s="75"/>
      <c r="H332" s="75"/>
      <c r="I332" s="75"/>
      <c r="J332" s="75"/>
      <c r="K332" s="75"/>
      <c r="L332" s="75"/>
      <c r="M332" s="75"/>
      <c r="N332" s="75"/>
      <c r="O332" s="42">
        <f t="shared" si="25"/>
        <v>0</v>
      </c>
      <c r="Q332" t="str">
        <f t="shared" si="26"/>
        <v>75Number of FTE</v>
      </c>
    </row>
    <row r="333" spans="1:17">
      <c r="A333" s="12">
        <f>A331</f>
        <v>75</v>
      </c>
      <c r="B333" s="38" t="s">
        <v>351</v>
      </c>
      <c r="C333" s="35" t="s">
        <v>355</v>
      </c>
      <c r="D333" s="76"/>
      <c r="E333" s="76"/>
      <c r="F333" s="76"/>
      <c r="G333" s="76"/>
      <c r="H333" s="76"/>
      <c r="I333" s="76"/>
      <c r="J333" s="76"/>
      <c r="K333" s="76"/>
      <c r="L333" s="76"/>
      <c r="M333" s="76"/>
      <c r="N333" s="76"/>
      <c r="O333" s="43">
        <f t="shared" si="25"/>
        <v>0</v>
      </c>
      <c r="Q333" t="str">
        <f t="shared" si="26"/>
        <v>75Staff value ($)</v>
      </c>
    </row>
    <row r="334" spans="1:17" ht="15.75" thickBot="1">
      <c r="A334" s="13">
        <f>A331</f>
        <v>75</v>
      </c>
      <c r="B334" s="39" t="s">
        <v>351</v>
      </c>
      <c r="C334" s="37" t="s">
        <v>347</v>
      </c>
      <c r="D334" s="77"/>
      <c r="E334" s="77"/>
      <c r="F334" s="77"/>
      <c r="G334" s="77"/>
      <c r="H334" s="77"/>
      <c r="I334" s="77"/>
      <c r="J334" s="77"/>
      <c r="K334" s="77"/>
      <c r="L334" s="77"/>
      <c r="M334" s="77"/>
      <c r="N334" s="77"/>
      <c r="O334" s="44">
        <f t="shared" si="25"/>
        <v>0</v>
      </c>
      <c r="Q334" t="str">
        <f t="shared" si="26"/>
        <v>75Non-staff in-kind ($)</v>
      </c>
    </row>
    <row r="335" spans="1:17">
      <c r="A335" s="11">
        <f>CRC_Partner_Information!B82</f>
        <v>76</v>
      </c>
      <c r="B335" s="32" t="s">
        <v>351</v>
      </c>
      <c r="C335" s="33" t="s">
        <v>344</v>
      </c>
      <c r="D335" s="74"/>
      <c r="E335" s="74"/>
      <c r="F335" s="74"/>
      <c r="G335" s="74"/>
      <c r="H335" s="74"/>
      <c r="I335" s="74"/>
      <c r="J335" s="74"/>
      <c r="K335" s="74"/>
      <c r="L335" s="74"/>
      <c r="M335" s="74"/>
      <c r="N335" s="74"/>
      <c r="O335" s="41">
        <f t="shared" si="25"/>
        <v>0</v>
      </c>
      <c r="Q335" t="str">
        <f t="shared" si="26"/>
        <v>76Cash ($)</v>
      </c>
    </row>
    <row r="336" spans="1:17">
      <c r="A336" s="12">
        <f>A335</f>
        <v>76</v>
      </c>
      <c r="B336" s="38" t="s">
        <v>351</v>
      </c>
      <c r="C336" s="35" t="s">
        <v>345</v>
      </c>
      <c r="D336" s="75"/>
      <c r="E336" s="75"/>
      <c r="F336" s="75"/>
      <c r="G336" s="75"/>
      <c r="H336" s="75"/>
      <c r="I336" s="75"/>
      <c r="J336" s="75"/>
      <c r="K336" s="75"/>
      <c r="L336" s="75"/>
      <c r="M336" s="75"/>
      <c r="N336" s="75"/>
      <c r="O336" s="42">
        <f t="shared" si="25"/>
        <v>0</v>
      </c>
      <c r="Q336" t="str">
        <f t="shared" si="26"/>
        <v>76Number of FTE</v>
      </c>
    </row>
    <row r="337" spans="1:17">
      <c r="A337" s="12">
        <f>A335</f>
        <v>76</v>
      </c>
      <c r="B337" s="38" t="s">
        <v>351</v>
      </c>
      <c r="C337" s="35" t="s">
        <v>355</v>
      </c>
      <c r="D337" s="76"/>
      <c r="E337" s="76"/>
      <c r="F337" s="76"/>
      <c r="G337" s="76"/>
      <c r="H337" s="76"/>
      <c r="I337" s="76"/>
      <c r="J337" s="76"/>
      <c r="K337" s="76"/>
      <c r="L337" s="76"/>
      <c r="M337" s="76"/>
      <c r="N337" s="76"/>
      <c r="O337" s="43">
        <f t="shared" si="25"/>
        <v>0</v>
      </c>
      <c r="Q337" t="str">
        <f t="shared" si="26"/>
        <v>76Staff value ($)</v>
      </c>
    </row>
    <row r="338" spans="1:17" ht="15.75" thickBot="1">
      <c r="A338" s="13">
        <f>A335</f>
        <v>76</v>
      </c>
      <c r="B338" s="39" t="s">
        <v>351</v>
      </c>
      <c r="C338" s="37" t="s">
        <v>347</v>
      </c>
      <c r="D338" s="77"/>
      <c r="E338" s="77"/>
      <c r="F338" s="77"/>
      <c r="G338" s="77"/>
      <c r="H338" s="77"/>
      <c r="I338" s="77"/>
      <c r="J338" s="77"/>
      <c r="K338" s="77"/>
      <c r="L338" s="77"/>
      <c r="M338" s="77"/>
      <c r="N338" s="77"/>
      <c r="O338" s="44">
        <f t="shared" si="25"/>
        <v>0</v>
      </c>
      <c r="Q338" t="str">
        <f t="shared" si="26"/>
        <v>76Non-staff in-kind ($)</v>
      </c>
    </row>
    <row r="339" spans="1:17">
      <c r="A339" s="11">
        <f>CRC_Partner_Information!B83</f>
        <v>77</v>
      </c>
      <c r="B339" s="32" t="s">
        <v>351</v>
      </c>
      <c r="C339" s="33" t="s">
        <v>344</v>
      </c>
      <c r="D339" s="74"/>
      <c r="E339" s="74"/>
      <c r="F339" s="74"/>
      <c r="G339" s="74"/>
      <c r="H339" s="74"/>
      <c r="I339" s="74"/>
      <c r="J339" s="74"/>
      <c r="K339" s="74"/>
      <c r="L339" s="74"/>
      <c r="M339" s="74"/>
      <c r="N339" s="74"/>
      <c r="O339" s="41">
        <f t="shared" si="25"/>
        <v>0</v>
      </c>
      <c r="Q339" t="str">
        <f t="shared" si="26"/>
        <v>77Cash ($)</v>
      </c>
    </row>
    <row r="340" spans="1:17">
      <c r="A340" s="12">
        <f>A339</f>
        <v>77</v>
      </c>
      <c r="B340" s="38" t="s">
        <v>351</v>
      </c>
      <c r="C340" s="35" t="s">
        <v>345</v>
      </c>
      <c r="D340" s="75"/>
      <c r="E340" s="75"/>
      <c r="F340" s="75"/>
      <c r="G340" s="75"/>
      <c r="H340" s="75"/>
      <c r="I340" s="75"/>
      <c r="J340" s="75"/>
      <c r="K340" s="75"/>
      <c r="L340" s="75"/>
      <c r="M340" s="75"/>
      <c r="N340" s="75"/>
      <c r="O340" s="42">
        <f t="shared" si="25"/>
        <v>0</v>
      </c>
      <c r="Q340" t="str">
        <f t="shared" si="26"/>
        <v>77Number of FTE</v>
      </c>
    </row>
    <row r="341" spans="1:17">
      <c r="A341" s="12">
        <f>A339</f>
        <v>77</v>
      </c>
      <c r="B341" s="38" t="s">
        <v>351</v>
      </c>
      <c r="C341" s="35" t="s">
        <v>355</v>
      </c>
      <c r="D341" s="76"/>
      <c r="E341" s="76"/>
      <c r="F341" s="76"/>
      <c r="G341" s="76"/>
      <c r="H341" s="76"/>
      <c r="I341" s="76"/>
      <c r="J341" s="76"/>
      <c r="K341" s="76"/>
      <c r="L341" s="76"/>
      <c r="M341" s="76"/>
      <c r="N341" s="76"/>
      <c r="O341" s="43">
        <f t="shared" si="25"/>
        <v>0</v>
      </c>
      <c r="Q341" t="str">
        <f t="shared" si="26"/>
        <v>77Staff value ($)</v>
      </c>
    </row>
    <row r="342" spans="1:17" ht="15.75" thickBot="1">
      <c r="A342" s="13">
        <f>A339</f>
        <v>77</v>
      </c>
      <c r="B342" s="39" t="s">
        <v>351</v>
      </c>
      <c r="C342" s="37" t="s">
        <v>347</v>
      </c>
      <c r="D342" s="77"/>
      <c r="E342" s="77"/>
      <c r="F342" s="77"/>
      <c r="G342" s="77"/>
      <c r="H342" s="77"/>
      <c r="I342" s="77"/>
      <c r="J342" s="77"/>
      <c r="K342" s="77"/>
      <c r="L342" s="77"/>
      <c r="M342" s="77"/>
      <c r="N342" s="77"/>
      <c r="O342" s="44">
        <f t="shared" si="25"/>
        <v>0</v>
      </c>
      <c r="Q342" t="str">
        <f t="shared" si="26"/>
        <v>77Non-staff in-kind ($)</v>
      </c>
    </row>
    <row r="343" spans="1:17">
      <c r="A343" s="11">
        <f>CRC_Partner_Information!B84</f>
        <v>78</v>
      </c>
      <c r="B343" s="32" t="s">
        <v>351</v>
      </c>
      <c r="C343" s="33" t="s">
        <v>344</v>
      </c>
      <c r="D343" s="74"/>
      <c r="E343" s="74"/>
      <c r="F343" s="74"/>
      <c r="G343" s="74"/>
      <c r="H343" s="74"/>
      <c r="I343" s="74"/>
      <c r="J343" s="74"/>
      <c r="K343" s="74"/>
      <c r="L343" s="74"/>
      <c r="M343" s="74"/>
      <c r="N343" s="74"/>
      <c r="O343" s="41">
        <f t="shared" si="25"/>
        <v>0</v>
      </c>
      <c r="Q343" t="str">
        <f t="shared" si="26"/>
        <v>78Cash ($)</v>
      </c>
    </row>
    <row r="344" spans="1:17">
      <c r="A344" s="12">
        <f>A343</f>
        <v>78</v>
      </c>
      <c r="B344" s="38" t="s">
        <v>351</v>
      </c>
      <c r="C344" s="35" t="s">
        <v>345</v>
      </c>
      <c r="D344" s="75"/>
      <c r="E344" s="75"/>
      <c r="F344" s="75"/>
      <c r="G344" s="75"/>
      <c r="H344" s="75"/>
      <c r="I344" s="75"/>
      <c r="J344" s="75"/>
      <c r="K344" s="75"/>
      <c r="L344" s="75"/>
      <c r="M344" s="75"/>
      <c r="N344" s="75"/>
      <c r="O344" s="42">
        <f t="shared" si="25"/>
        <v>0</v>
      </c>
      <c r="Q344" t="str">
        <f t="shared" si="26"/>
        <v>78Number of FTE</v>
      </c>
    </row>
    <row r="345" spans="1:17">
      <c r="A345" s="12">
        <f>A343</f>
        <v>78</v>
      </c>
      <c r="B345" s="38" t="s">
        <v>351</v>
      </c>
      <c r="C345" s="35" t="s">
        <v>355</v>
      </c>
      <c r="D345" s="76"/>
      <c r="E345" s="76"/>
      <c r="F345" s="76"/>
      <c r="G345" s="76"/>
      <c r="H345" s="76"/>
      <c r="I345" s="76"/>
      <c r="J345" s="76"/>
      <c r="K345" s="76"/>
      <c r="L345" s="76"/>
      <c r="M345" s="76"/>
      <c r="N345" s="76"/>
      <c r="O345" s="43">
        <f t="shared" si="25"/>
        <v>0</v>
      </c>
      <c r="Q345" t="str">
        <f t="shared" si="26"/>
        <v>78Staff value ($)</v>
      </c>
    </row>
    <row r="346" spans="1:17" ht="15.75" thickBot="1">
      <c r="A346" s="13">
        <f>A343</f>
        <v>78</v>
      </c>
      <c r="B346" s="39" t="s">
        <v>351</v>
      </c>
      <c r="C346" s="37" t="s">
        <v>347</v>
      </c>
      <c r="D346" s="77"/>
      <c r="E346" s="77"/>
      <c r="F346" s="77"/>
      <c r="G346" s="77"/>
      <c r="H346" s="77"/>
      <c r="I346" s="77"/>
      <c r="J346" s="77"/>
      <c r="K346" s="77"/>
      <c r="L346" s="77"/>
      <c r="M346" s="77"/>
      <c r="N346" s="77"/>
      <c r="O346" s="44">
        <f t="shared" si="25"/>
        <v>0</v>
      </c>
      <c r="Q346" t="str">
        <f t="shared" si="26"/>
        <v>78Non-staff in-kind ($)</v>
      </c>
    </row>
    <row r="347" spans="1:17">
      <c r="A347" s="11">
        <f>CRC_Partner_Information!B85</f>
        <v>79</v>
      </c>
      <c r="B347" s="32" t="s">
        <v>351</v>
      </c>
      <c r="C347" s="33" t="s">
        <v>344</v>
      </c>
      <c r="D347" s="74"/>
      <c r="E347" s="74"/>
      <c r="F347" s="74"/>
      <c r="G347" s="74"/>
      <c r="H347" s="74"/>
      <c r="I347" s="74"/>
      <c r="J347" s="74"/>
      <c r="K347" s="74"/>
      <c r="L347" s="74"/>
      <c r="M347" s="74"/>
      <c r="N347" s="74"/>
      <c r="O347" s="41">
        <f t="shared" si="25"/>
        <v>0</v>
      </c>
      <c r="Q347" t="str">
        <f t="shared" si="26"/>
        <v>79Cash ($)</v>
      </c>
    </row>
    <row r="348" spans="1:17">
      <c r="A348" s="12">
        <f>A347</f>
        <v>79</v>
      </c>
      <c r="B348" s="38" t="s">
        <v>351</v>
      </c>
      <c r="C348" s="35" t="s">
        <v>345</v>
      </c>
      <c r="D348" s="75"/>
      <c r="E348" s="75"/>
      <c r="F348" s="75"/>
      <c r="G348" s="75"/>
      <c r="H348" s="75"/>
      <c r="I348" s="75"/>
      <c r="J348" s="75"/>
      <c r="K348" s="75"/>
      <c r="L348" s="75"/>
      <c r="M348" s="75"/>
      <c r="N348" s="75"/>
      <c r="O348" s="42">
        <f t="shared" si="25"/>
        <v>0</v>
      </c>
      <c r="Q348" t="str">
        <f t="shared" si="26"/>
        <v>79Number of FTE</v>
      </c>
    </row>
    <row r="349" spans="1:17">
      <c r="A349" s="12">
        <f>A347</f>
        <v>79</v>
      </c>
      <c r="B349" s="38" t="s">
        <v>351</v>
      </c>
      <c r="C349" s="35" t="s">
        <v>355</v>
      </c>
      <c r="D349" s="76"/>
      <c r="E349" s="76"/>
      <c r="F349" s="76"/>
      <c r="G349" s="76"/>
      <c r="H349" s="76"/>
      <c r="I349" s="76"/>
      <c r="J349" s="76"/>
      <c r="K349" s="76"/>
      <c r="L349" s="76"/>
      <c r="M349" s="76"/>
      <c r="N349" s="76"/>
      <c r="O349" s="43">
        <f t="shared" si="25"/>
        <v>0</v>
      </c>
      <c r="Q349" t="str">
        <f t="shared" si="26"/>
        <v>79Staff value ($)</v>
      </c>
    </row>
    <row r="350" spans="1:17" ht="15.75" thickBot="1">
      <c r="A350" s="13">
        <f>A347</f>
        <v>79</v>
      </c>
      <c r="B350" s="39" t="s">
        <v>351</v>
      </c>
      <c r="C350" s="37" t="s">
        <v>347</v>
      </c>
      <c r="D350" s="77"/>
      <c r="E350" s="77"/>
      <c r="F350" s="77"/>
      <c r="G350" s="77"/>
      <c r="H350" s="77"/>
      <c r="I350" s="77"/>
      <c r="J350" s="77"/>
      <c r="K350" s="77"/>
      <c r="L350" s="77"/>
      <c r="M350" s="77"/>
      <c r="N350" s="77"/>
      <c r="O350" s="44">
        <f t="shared" si="25"/>
        <v>0</v>
      </c>
      <c r="Q350" t="str">
        <f t="shared" si="26"/>
        <v>79Non-staff in-kind ($)</v>
      </c>
    </row>
    <row r="351" spans="1:17">
      <c r="A351" s="11">
        <f>CRC_Partner_Information!B86</f>
        <v>80</v>
      </c>
      <c r="B351" s="32" t="s">
        <v>351</v>
      </c>
      <c r="C351" s="33" t="s">
        <v>344</v>
      </c>
      <c r="D351" s="74"/>
      <c r="E351" s="74"/>
      <c r="F351" s="74"/>
      <c r="G351" s="74"/>
      <c r="H351" s="74"/>
      <c r="I351" s="74"/>
      <c r="J351" s="74"/>
      <c r="K351" s="74"/>
      <c r="L351" s="74"/>
      <c r="M351" s="74"/>
      <c r="N351" s="74"/>
      <c r="O351" s="41">
        <f t="shared" si="25"/>
        <v>0</v>
      </c>
      <c r="Q351" t="str">
        <f t="shared" si="26"/>
        <v>80Cash ($)</v>
      </c>
    </row>
    <row r="352" spans="1:17">
      <c r="A352" s="12">
        <f>A351</f>
        <v>80</v>
      </c>
      <c r="B352" s="38" t="s">
        <v>351</v>
      </c>
      <c r="C352" s="35" t="s">
        <v>345</v>
      </c>
      <c r="D352" s="75"/>
      <c r="E352" s="75"/>
      <c r="F352" s="75"/>
      <c r="G352" s="75"/>
      <c r="H352" s="75"/>
      <c r="I352" s="75"/>
      <c r="J352" s="75"/>
      <c r="K352" s="75"/>
      <c r="L352" s="75"/>
      <c r="M352" s="75"/>
      <c r="N352" s="75"/>
      <c r="O352" s="42">
        <f t="shared" si="25"/>
        <v>0</v>
      </c>
      <c r="Q352" t="str">
        <f t="shared" si="26"/>
        <v>80Number of FTE</v>
      </c>
    </row>
    <row r="353" spans="1:17">
      <c r="A353" s="12">
        <f>A351</f>
        <v>80</v>
      </c>
      <c r="B353" s="38" t="s">
        <v>351</v>
      </c>
      <c r="C353" s="35" t="s">
        <v>355</v>
      </c>
      <c r="D353" s="76"/>
      <c r="E353" s="76"/>
      <c r="F353" s="76"/>
      <c r="G353" s="76"/>
      <c r="H353" s="76"/>
      <c r="I353" s="76"/>
      <c r="J353" s="76"/>
      <c r="K353" s="76"/>
      <c r="L353" s="76"/>
      <c r="M353" s="76"/>
      <c r="N353" s="76"/>
      <c r="O353" s="43">
        <f t="shared" si="25"/>
        <v>0</v>
      </c>
      <c r="Q353" t="str">
        <f t="shared" si="26"/>
        <v>80Staff value ($)</v>
      </c>
    </row>
    <row r="354" spans="1:17" ht="15.75" thickBot="1">
      <c r="A354" s="13">
        <f>A351</f>
        <v>80</v>
      </c>
      <c r="B354" s="39" t="s">
        <v>351</v>
      </c>
      <c r="C354" s="37" t="s">
        <v>347</v>
      </c>
      <c r="D354" s="77"/>
      <c r="E354" s="77"/>
      <c r="F354" s="77"/>
      <c r="G354" s="77"/>
      <c r="H354" s="77"/>
      <c r="I354" s="77"/>
      <c r="J354" s="77"/>
      <c r="K354" s="77"/>
      <c r="L354" s="77"/>
      <c r="M354" s="77"/>
      <c r="N354" s="77"/>
      <c r="O354" s="44">
        <f t="shared" si="25"/>
        <v>0</v>
      </c>
      <c r="Q354" t="str">
        <f t="shared" si="26"/>
        <v>80Non-staff in-kind ($)</v>
      </c>
    </row>
    <row r="355" spans="1:17">
      <c r="A355" s="11">
        <f>CRC_Partner_Information!B87</f>
        <v>81</v>
      </c>
      <c r="B355" s="32" t="s">
        <v>351</v>
      </c>
      <c r="C355" s="33" t="s">
        <v>344</v>
      </c>
      <c r="D355" s="74"/>
      <c r="E355" s="74"/>
      <c r="F355" s="74"/>
      <c r="G355" s="74"/>
      <c r="H355" s="74"/>
      <c r="I355" s="74"/>
      <c r="J355" s="74"/>
      <c r="K355" s="74"/>
      <c r="L355" s="74"/>
      <c r="M355" s="74"/>
      <c r="N355" s="74"/>
      <c r="O355" s="41">
        <f t="shared" ref="O355:O418" si="27">SUM(D355:N355)</f>
        <v>0</v>
      </c>
      <c r="Q355" t="str">
        <f t="shared" si="26"/>
        <v>81Cash ($)</v>
      </c>
    </row>
    <row r="356" spans="1:17">
      <c r="A356" s="12">
        <f>A355</f>
        <v>81</v>
      </c>
      <c r="B356" s="38" t="s">
        <v>351</v>
      </c>
      <c r="C356" s="35" t="s">
        <v>345</v>
      </c>
      <c r="D356" s="75"/>
      <c r="E356" s="75"/>
      <c r="F356" s="75"/>
      <c r="G356" s="75"/>
      <c r="H356" s="75"/>
      <c r="I356" s="75"/>
      <c r="J356" s="75"/>
      <c r="K356" s="75"/>
      <c r="L356" s="75"/>
      <c r="M356" s="75"/>
      <c r="N356" s="75"/>
      <c r="O356" s="42">
        <f t="shared" si="27"/>
        <v>0</v>
      </c>
      <c r="Q356" t="str">
        <f t="shared" ref="Q356:Q419" si="28">A356&amp;C356</f>
        <v>81Number of FTE</v>
      </c>
    </row>
    <row r="357" spans="1:17">
      <c r="A357" s="12">
        <f>A355</f>
        <v>81</v>
      </c>
      <c r="B357" s="38" t="s">
        <v>351</v>
      </c>
      <c r="C357" s="35" t="s">
        <v>355</v>
      </c>
      <c r="D357" s="76"/>
      <c r="E357" s="76"/>
      <c r="F357" s="76"/>
      <c r="G357" s="76"/>
      <c r="H357" s="76"/>
      <c r="I357" s="76"/>
      <c r="J357" s="76"/>
      <c r="K357" s="76"/>
      <c r="L357" s="76"/>
      <c r="M357" s="76"/>
      <c r="N357" s="76"/>
      <c r="O357" s="43">
        <f t="shared" si="27"/>
        <v>0</v>
      </c>
      <c r="Q357" t="str">
        <f t="shared" si="28"/>
        <v>81Staff value ($)</v>
      </c>
    </row>
    <row r="358" spans="1:17" ht="15.75" thickBot="1">
      <c r="A358" s="13">
        <f>A355</f>
        <v>81</v>
      </c>
      <c r="B358" s="39" t="s">
        <v>351</v>
      </c>
      <c r="C358" s="37" t="s">
        <v>347</v>
      </c>
      <c r="D358" s="77"/>
      <c r="E358" s="77"/>
      <c r="F358" s="77"/>
      <c r="G358" s="77"/>
      <c r="H358" s="77"/>
      <c r="I358" s="77"/>
      <c r="J358" s="77"/>
      <c r="K358" s="77"/>
      <c r="L358" s="77"/>
      <c r="M358" s="77"/>
      <c r="N358" s="77"/>
      <c r="O358" s="44">
        <f t="shared" si="27"/>
        <v>0</v>
      </c>
      <c r="Q358" t="str">
        <f t="shared" si="28"/>
        <v>81Non-staff in-kind ($)</v>
      </c>
    </row>
    <row r="359" spans="1:17">
      <c r="A359" s="11">
        <f>CRC_Partner_Information!B88</f>
        <v>82</v>
      </c>
      <c r="B359" s="32" t="s">
        <v>351</v>
      </c>
      <c r="C359" s="33" t="s">
        <v>344</v>
      </c>
      <c r="D359" s="74"/>
      <c r="E359" s="74"/>
      <c r="F359" s="74"/>
      <c r="G359" s="74"/>
      <c r="H359" s="74"/>
      <c r="I359" s="74"/>
      <c r="J359" s="74"/>
      <c r="K359" s="74"/>
      <c r="L359" s="74"/>
      <c r="M359" s="74"/>
      <c r="N359" s="74"/>
      <c r="O359" s="41">
        <f t="shared" si="27"/>
        <v>0</v>
      </c>
      <c r="Q359" t="str">
        <f t="shared" si="28"/>
        <v>82Cash ($)</v>
      </c>
    </row>
    <row r="360" spans="1:17">
      <c r="A360" s="12">
        <f>A359</f>
        <v>82</v>
      </c>
      <c r="B360" s="38" t="s">
        <v>351</v>
      </c>
      <c r="C360" s="35" t="s">
        <v>345</v>
      </c>
      <c r="D360" s="75"/>
      <c r="E360" s="75"/>
      <c r="F360" s="75"/>
      <c r="G360" s="75"/>
      <c r="H360" s="75"/>
      <c r="I360" s="75"/>
      <c r="J360" s="75"/>
      <c r="K360" s="75"/>
      <c r="L360" s="75"/>
      <c r="M360" s="75"/>
      <c r="N360" s="75"/>
      <c r="O360" s="42">
        <f t="shared" si="27"/>
        <v>0</v>
      </c>
      <c r="Q360" t="str">
        <f t="shared" si="28"/>
        <v>82Number of FTE</v>
      </c>
    </row>
    <row r="361" spans="1:17">
      <c r="A361" s="12">
        <f>A359</f>
        <v>82</v>
      </c>
      <c r="B361" s="38" t="s">
        <v>351</v>
      </c>
      <c r="C361" s="35" t="s">
        <v>355</v>
      </c>
      <c r="D361" s="76"/>
      <c r="E361" s="76"/>
      <c r="F361" s="76"/>
      <c r="G361" s="76"/>
      <c r="H361" s="76"/>
      <c r="I361" s="76"/>
      <c r="J361" s="76"/>
      <c r="K361" s="76"/>
      <c r="L361" s="76"/>
      <c r="M361" s="76"/>
      <c r="N361" s="76"/>
      <c r="O361" s="43">
        <f t="shared" si="27"/>
        <v>0</v>
      </c>
      <c r="Q361" t="str">
        <f t="shared" si="28"/>
        <v>82Staff value ($)</v>
      </c>
    </row>
    <row r="362" spans="1:17" ht="15.75" thickBot="1">
      <c r="A362" s="13">
        <f>A359</f>
        <v>82</v>
      </c>
      <c r="B362" s="39" t="s">
        <v>351</v>
      </c>
      <c r="C362" s="37" t="s">
        <v>347</v>
      </c>
      <c r="D362" s="77"/>
      <c r="E362" s="77"/>
      <c r="F362" s="77"/>
      <c r="G362" s="77"/>
      <c r="H362" s="77"/>
      <c r="I362" s="77"/>
      <c r="J362" s="77"/>
      <c r="K362" s="77"/>
      <c r="L362" s="77"/>
      <c r="M362" s="77"/>
      <c r="N362" s="77"/>
      <c r="O362" s="44">
        <f t="shared" si="27"/>
        <v>0</v>
      </c>
      <c r="Q362" t="str">
        <f t="shared" si="28"/>
        <v>82Non-staff in-kind ($)</v>
      </c>
    </row>
    <row r="363" spans="1:17">
      <c r="A363" s="11">
        <f>CRC_Partner_Information!B89</f>
        <v>83</v>
      </c>
      <c r="B363" s="32" t="s">
        <v>351</v>
      </c>
      <c r="C363" s="33" t="s">
        <v>344</v>
      </c>
      <c r="D363" s="74"/>
      <c r="E363" s="74"/>
      <c r="F363" s="74"/>
      <c r="G363" s="74"/>
      <c r="H363" s="74"/>
      <c r="I363" s="74"/>
      <c r="J363" s="74"/>
      <c r="K363" s="74"/>
      <c r="L363" s="74"/>
      <c r="M363" s="74"/>
      <c r="N363" s="74"/>
      <c r="O363" s="41">
        <f t="shared" si="27"/>
        <v>0</v>
      </c>
      <c r="Q363" t="str">
        <f t="shared" si="28"/>
        <v>83Cash ($)</v>
      </c>
    </row>
    <row r="364" spans="1:17">
      <c r="A364" s="12">
        <f>A363</f>
        <v>83</v>
      </c>
      <c r="B364" s="38" t="s">
        <v>351</v>
      </c>
      <c r="C364" s="35" t="s">
        <v>345</v>
      </c>
      <c r="D364" s="75"/>
      <c r="E364" s="75"/>
      <c r="F364" s="75"/>
      <c r="G364" s="75"/>
      <c r="H364" s="75"/>
      <c r="I364" s="75"/>
      <c r="J364" s="75"/>
      <c r="K364" s="75"/>
      <c r="L364" s="75"/>
      <c r="M364" s="75"/>
      <c r="N364" s="75"/>
      <c r="O364" s="42">
        <f t="shared" si="27"/>
        <v>0</v>
      </c>
      <c r="Q364" t="str">
        <f t="shared" si="28"/>
        <v>83Number of FTE</v>
      </c>
    </row>
    <row r="365" spans="1:17">
      <c r="A365" s="12">
        <f>A363</f>
        <v>83</v>
      </c>
      <c r="B365" s="38" t="s">
        <v>351</v>
      </c>
      <c r="C365" s="35" t="s">
        <v>355</v>
      </c>
      <c r="D365" s="76"/>
      <c r="E365" s="76"/>
      <c r="F365" s="76"/>
      <c r="G365" s="76"/>
      <c r="H365" s="76"/>
      <c r="I365" s="76"/>
      <c r="J365" s="76"/>
      <c r="K365" s="76"/>
      <c r="L365" s="76"/>
      <c r="M365" s="76"/>
      <c r="N365" s="76"/>
      <c r="O365" s="43">
        <f t="shared" si="27"/>
        <v>0</v>
      </c>
      <c r="Q365" t="str">
        <f t="shared" si="28"/>
        <v>83Staff value ($)</v>
      </c>
    </row>
    <row r="366" spans="1:17" ht="15.75" thickBot="1">
      <c r="A366" s="13">
        <f>A363</f>
        <v>83</v>
      </c>
      <c r="B366" s="39" t="s">
        <v>351</v>
      </c>
      <c r="C366" s="37" t="s">
        <v>347</v>
      </c>
      <c r="D366" s="77"/>
      <c r="E366" s="77"/>
      <c r="F366" s="77"/>
      <c r="G366" s="77"/>
      <c r="H366" s="77"/>
      <c r="I366" s="77"/>
      <c r="J366" s="77"/>
      <c r="K366" s="77"/>
      <c r="L366" s="77"/>
      <c r="M366" s="77"/>
      <c r="N366" s="77"/>
      <c r="O366" s="44">
        <f t="shared" si="27"/>
        <v>0</v>
      </c>
      <c r="Q366" t="str">
        <f t="shared" si="28"/>
        <v>83Non-staff in-kind ($)</v>
      </c>
    </row>
    <row r="367" spans="1:17">
      <c r="A367" s="11">
        <f>CRC_Partner_Information!B90</f>
        <v>84</v>
      </c>
      <c r="B367" s="32" t="s">
        <v>351</v>
      </c>
      <c r="C367" s="33" t="s">
        <v>344</v>
      </c>
      <c r="D367" s="74"/>
      <c r="E367" s="74"/>
      <c r="F367" s="74"/>
      <c r="G367" s="74"/>
      <c r="H367" s="74"/>
      <c r="I367" s="74"/>
      <c r="J367" s="74"/>
      <c r="K367" s="74"/>
      <c r="L367" s="74"/>
      <c r="M367" s="74"/>
      <c r="N367" s="74"/>
      <c r="O367" s="41">
        <f t="shared" si="27"/>
        <v>0</v>
      </c>
      <c r="Q367" t="str">
        <f t="shared" si="28"/>
        <v>84Cash ($)</v>
      </c>
    </row>
    <row r="368" spans="1:17">
      <c r="A368" s="12">
        <f>A367</f>
        <v>84</v>
      </c>
      <c r="B368" s="38" t="s">
        <v>351</v>
      </c>
      <c r="C368" s="35" t="s">
        <v>345</v>
      </c>
      <c r="D368" s="75"/>
      <c r="E368" s="75"/>
      <c r="F368" s="75"/>
      <c r="G368" s="75"/>
      <c r="H368" s="75"/>
      <c r="I368" s="75"/>
      <c r="J368" s="75"/>
      <c r="K368" s="75"/>
      <c r="L368" s="75"/>
      <c r="M368" s="75"/>
      <c r="N368" s="75"/>
      <c r="O368" s="42">
        <f t="shared" si="27"/>
        <v>0</v>
      </c>
      <c r="Q368" t="str">
        <f t="shared" si="28"/>
        <v>84Number of FTE</v>
      </c>
    </row>
    <row r="369" spans="1:17">
      <c r="A369" s="12">
        <f>A367</f>
        <v>84</v>
      </c>
      <c r="B369" s="38" t="s">
        <v>351</v>
      </c>
      <c r="C369" s="35" t="s">
        <v>355</v>
      </c>
      <c r="D369" s="76"/>
      <c r="E369" s="76"/>
      <c r="F369" s="76"/>
      <c r="G369" s="76"/>
      <c r="H369" s="76"/>
      <c r="I369" s="76"/>
      <c r="J369" s="76"/>
      <c r="K369" s="76"/>
      <c r="L369" s="76"/>
      <c r="M369" s="76"/>
      <c r="N369" s="76"/>
      <c r="O369" s="43">
        <f t="shared" si="27"/>
        <v>0</v>
      </c>
      <c r="Q369" t="str">
        <f t="shared" si="28"/>
        <v>84Staff value ($)</v>
      </c>
    </row>
    <row r="370" spans="1:17" ht="15.75" thickBot="1">
      <c r="A370" s="13">
        <f>A367</f>
        <v>84</v>
      </c>
      <c r="B370" s="39" t="s">
        <v>351</v>
      </c>
      <c r="C370" s="37" t="s">
        <v>347</v>
      </c>
      <c r="D370" s="77"/>
      <c r="E370" s="77"/>
      <c r="F370" s="77"/>
      <c r="G370" s="77"/>
      <c r="H370" s="77"/>
      <c r="I370" s="77"/>
      <c r="J370" s="77"/>
      <c r="K370" s="77"/>
      <c r="L370" s="77"/>
      <c r="M370" s="77"/>
      <c r="N370" s="77"/>
      <c r="O370" s="44">
        <f t="shared" si="27"/>
        <v>0</v>
      </c>
      <c r="Q370" t="str">
        <f t="shared" si="28"/>
        <v>84Non-staff in-kind ($)</v>
      </c>
    </row>
    <row r="371" spans="1:17">
      <c r="A371" s="11">
        <f>CRC_Partner_Information!B91</f>
        <v>85</v>
      </c>
      <c r="B371" s="32" t="s">
        <v>351</v>
      </c>
      <c r="C371" s="33" t="s">
        <v>344</v>
      </c>
      <c r="D371" s="74"/>
      <c r="E371" s="74"/>
      <c r="F371" s="74"/>
      <c r="G371" s="74"/>
      <c r="H371" s="74"/>
      <c r="I371" s="74"/>
      <c r="J371" s="74"/>
      <c r="K371" s="74"/>
      <c r="L371" s="74"/>
      <c r="M371" s="74"/>
      <c r="N371" s="74"/>
      <c r="O371" s="41">
        <f t="shared" si="27"/>
        <v>0</v>
      </c>
      <c r="Q371" t="str">
        <f t="shared" si="28"/>
        <v>85Cash ($)</v>
      </c>
    </row>
    <row r="372" spans="1:17">
      <c r="A372" s="12">
        <f>A371</f>
        <v>85</v>
      </c>
      <c r="B372" s="38" t="s">
        <v>351</v>
      </c>
      <c r="C372" s="35" t="s">
        <v>345</v>
      </c>
      <c r="D372" s="75"/>
      <c r="E372" s="75"/>
      <c r="F372" s="75"/>
      <c r="G372" s="75"/>
      <c r="H372" s="75"/>
      <c r="I372" s="75"/>
      <c r="J372" s="75"/>
      <c r="K372" s="75"/>
      <c r="L372" s="75"/>
      <c r="M372" s="75"/>
      <c r="N372" s="75"/>
      <c r="O372" s="42">
        <f t="shared" si="27"/>
        <v>0</v>
      </c>
      <c r="Q372" t="str">
        <f t="shared" si="28"/>
        <v>85Number of FTE</v>
      </c>
    </row>
    <row r="373" spans="1:17">
      <c r="A373" s="12">
        <f>A371</f>
        <v>85</v>
      </c>
      <c r="B373" s="38" t="s">
        <v>351</v>
      </c>
      <c r="C373" s="35" t="s">
        <v>355</v>
      </c>
      <c r="D373" s="76"/>
      <c r="E373" s="76"/>
      <c r="F373" s="76"/>
      <c r="G373" s="76"/>
      <c r="H373" s="76"/>
      <c r="I373" s="76"/>
      <c r="J373" s="76"/>
      <c r="K373" s="76"/>
      <c r="L373" s="76"/>
      <c r="M373" s="76"/>
      <c r="N373" s="76"/>
      <c r="O373" s="43">
        <f t="shared" si="27"/>
        <v>0</v>
      </c>
      <c r="Q373" t="str">
        <f t="shared" si="28"/>
        <v>85Staff value ($)</v>
      </c>
    </row>
    <row r="374" spans="1:17" ht="15.75" thickBot="1">
      <c r="A374" s="13">
        <f>A371</f>
        <v>85</v>
      </c>
      <c r="B374" s="39" t="s">
        <v>351</v>
      </c>
      <c r="C374" s="37" t="s">
        <v>347</v>
      </c>
      <c r="D374" s="77"/>
      <c r="E374" s="77"/>
      <c r="F374" s="77"/>
      <c r="G374" s="77"/>
      <c r="H374" s="77"/>
      <c r="I374" s="77"/>
      <c r="J374" s="77"/>
      <c r="K374" s="77"/>
      <c r="L374" s="77"/>
      <c r="M374" s="77"/>
      <c r="N374" s="77"/>
      <c r="O374" s="44">
        <f t="shared" si="27"/>
        <v>0</v>
      </c>
      <c r="Q374" t="str">
        <f t="shared" si="28"/>
        <v>85Non-staff in-kind ($)</v>
      </c>
    </row>
    <row r="375" spans="1:17">
      <c r="A375" s="11">
        <f>CRC_Partner_Information!B92</f>
        <v>86</v>
      </c>
      <c r="B375" s="32" t="s">
        <v>351</v>
      </c>
      <c r="C375" s="33" t="s">
        <v>344</v>
      </c>
      <c r="D375" s="74"/>
      <c r="E375" s="74"/>
      <c r="F375" s="74"/>
      <c r="G375" s="74"/>
      <c r="H375" s="74"/>
      <c r="I375" s="74"/>
      <c r="J375" s="74"/>
      <c r="K375" s="74"/>
      <c r="L375" s="74"/>
      <c r="M375" s="74"/>
      <c r="N375" s="74"/>
      <c r="O375" s="41">
        <f t="shared" si="27"/>
        <v>0</v>
      </c>
      <c r="Q375" t="str">
        <f t="shared" si="28"/>
        <v>86Cash ($)</v>
      </c>
    </row>
    <row r="376" spans="1:17">
      <c r="A376" s="12">
        <f>A375</f>
        <v>86</v>
      </c>
      <c r="B376" s="38" t="s">
        <v>351</v>
      </c>
      <c r="C376" s="35" t="s">
        <v>345</v>
      </c>
      <c r="D376" s="75"/>
      <c r="E376" s="75"/>
      <c r="F376" s="75"/>
      <c r="G376" s="75"/>
      <c r="H376" s="75"/>
      <c r="I376" s="75"/>
      <c r="J376" s="75"/>
      <c r="K376" s="75"/>
      <c r="L376" s="75"/>
      <c r="M376" s="75"/>
      <c r="N376" s="75"/>
      <c r="O376" s="42">
        <f t="shared" si="27"/>
        <v>0</v>
      </c>
      <c r="Q376" t="str">
        <f t="shared" si="28"/>
        <v>86Number of FTE</v>
      </c>
    </row>
    <row r="377" spans="1:17">
      <c r="A377" s="12">
        <f>A375</f>
        <v>86</v>
      </c>
      <c r="B377" s="38" t="s">
        <v>351</v>
      </c>
      <c r="C377" s="35" t="s">
        <v>355</v>
      </c>
      <c r="D377" s="76"/>
      <c r="E377" s="76"/>
      <c r="F377" s="76"/>
      <c r="G377" s="76"/>
      <c r="H377" s="76"/>
      <c r="I377" s="76"/>
      <c r="J377" s="76"/>
      <c r="K377" s="76"/>
      <c r="L377" s="76"/>
      <c r="M377" s="76"/>
      <c r="N377" s="76"/>
      <c r="O377" s="43">
        <f t="shared" si="27"/>
        <v>0</v>
      </c>
      <c r="Q377" t="str">
        <f t="shared" si="28"/>
        <v>86Staff value ($)</v>
      </c>
    </row>
    <row r="378" spans="1:17" ht="15.75" thickBot="1">
      <c r="A378" s="13">
        <f>A375</f>
        <v>86</v>
      </c>
      <c r="B378" s="39" t="s">
        <v>351</v>
      </c>
      <c r="C378" s="37" t="s">
        <v>347</v>
      </c>
      <c r="D378" s="77"/>
      <c r="E378" s="77"/>
      <c r="F378" s="77"/>
      <c r="G378" s="77"/>
      <c r="H378" s="77"/>
      <c r="I378" s="77"/>
      <c r="J378" s="77"/>
      <c r="K378" s="77"/>
      <c r="L378" s="77"/>
      <c r="M378" s="77"/>
      <c r="N378" s="77"/>
      <c r="O378" s="44">
        <f t="shared" si="27"/>
        <v>0</v>
      </c>
      <c r="Q378" t="str">
        <f t="shared" si="28"/>
        <v>86Non-staff in-kind ($)</v>
      </c>
    </row>
    <row r="379" spans="1:17">
      <c r="A379" s="11">
        <f>CRC_Partner_Information!B93</f>
        <v>87</v>
      </c>
      <c r="B379" s="32" t="s">
        <v>351</v>
      </c>
      <c r="C379" s="33" t="s">
        <v>344</v>
      </c>
      <c r="D379" s="74"/>
      <c r="E379" s="74"/>
      <c r="F379" s="74"/>
      <c r="G379" s="74"/>
      <c r="H379" s="74"/>
      <c r="I379" s="74"/>
      <c r="J379" s="74"/>
      <c r="K379" s="74"/>
      <c r="L379" s="74"/>
      <c r="M379" s="74"/>
      <c r="N379" s="74"/>
      <c r="O379" s="41">
        <f t="shared" si="27"/>
        <v>0</v>
      </c>
      <c r="Q379" t="str">
        <f t="shared" si="28"/>
        <v>87Cash ($)</v>
      </c>
    </row>
    <row r="380" spans="1:17">
      <c r="A380" s="12">
        <f>A379</f>
        <v>87</v>
      </c>
      <c r="B380" s="38" t="s">
        <v>351</v>
      </c>
      <c r="C380" s="35" t="s">
        <v>345</v>
      </c>
      <c r="D380" s="75"/>
      <c r="E380" s="75"/>
      <c r="F380" s="75"/>
      <c r="G380" s="75"/>
      <c r="H380" s="75"/>
      <c r="I380" s="75"/>
      <c r="J380" s="75"/>
      <c r="K380" s="75"/>
      <c r="L380" s="75"/>
      <c r="M380" s="75"/>
      <c r="N380" s="75"/>
      <c r="O380" s="42">
        <f t="shared" si="27"/>
        <v>0</v>
      </c>
      <c r="Q380" t="str">
        <f t="shared" si="28"/>
        <v>87Number of FTE</v>
      </c>
    </row>
    <row r="381" spans="1:17">
      <c r="A381" s="12">
        <f>A379</f>
        <v>87</v>
      </c>
      <c r="B381" s="38" t="s">
        <v>351</v>
      </c>
      <c r="C381" s="35" t="s">
        <v>355</v>
      </c>
      <c r="D381" s="76"/>
      <c r="E381" s="76"/>
      <c r="F381" s="76"/>
      <c r="G381" s="76"/>
      <c r="H381" s="76"/>
      <c r="I381" s="76"/>
      <c r="J381" s="76"/>
      <c r="K381" s="76"/>
      <c r="L381" s="76"/>
      <c r="M381" s="76"/>
      <c r="N381" s="76"/>
      <c r="O381" s="43">
        <f t="shared" si="27"/>
        <v>0</v>
      </c>
      <c r="Q381" t="str">
        <f t="shared" si="28"/>
        <v>87Staff value ($)</v>
      </c>
    </row>
    <row r="382" spans="1:17" ht="15.75" thickBot="1">
      <c r="A382" s="13">
        <f>A379</f>
        <v>87</v>
      </c>
      <c r="B382" s="39" t="s">
        <v>351</v>
      </c>
      <c r="C382" s="37" t="s">
        <v>347</v>
      </c>
      <c r="D382" s="77"/>
      <c r="E382" s="77"/>
      <c r="F382" s="77"/>
      <c r="G382" s="77"/>
      <c r="H382" s="77"/>
      <c r="I382" s="77"/>
      <c r="J382" s="77"/>
      <c r="K382" s="77"/>
      <c r="L382" s="77"/>
      <c r="M382" s="77"/>
      <c r="N382" s="77"/>
      <c r="O382" s="44">
        <f t="shared" si="27"/>
        <v>0</v>
      </c>
      <c r="Q382" t="str">
        <f t="shared" si="28"/>
        <v>87Non-staff in-kind ($)</v>
      </c>
    </row>
    <row r="383" spans="1:17">
      <c r="A383" s="11">
        <f>CRC_Partner_Information!B94</f>
        <v>88</v>
      </c>
      <c r="B383" s="32" t="s">
        <v>351</v>
      </c>
      <c r="C383" s="33" t="s">
        <v>344</v>
      </c>
      <c r="D383" s="74"/>
      <c r="E383" s="74"/>
      <c r="F383" s="74"/>
      <c r="G383" s="74"/>
      <c r="H383" s="74"/>
      <c r="I383" s="74"/>
      <c r="J383" s="74"/>
      <c r="K383" s="74"/>
      <c r="L383" s="74"/>
      <c r="M383" s="74"/>
      <c r="N383" s="74"/>
      <c r="O383" s="41">
        <f t="shared" si="27"/>
        <v>0</v>
      </c>
      <c r="Q383" t="str">
        <f t="shared" si="28"/>
        <v>88Cash ($)</v>
      </c>
    </row>
    <row r="384" spans="1:17">
      <c r="A384" s="12">
        <f>A383</f>
        <v>88</v>
      </c>
      <c r="B384" s="38" t="s">
        <v>351</v>
      </c>
      <c r="C384" s="35" t="s">
        <v>345</v>
      </c>
      <c r="D384" s="75"/>
      <c r="E384" s="75"/>
      <c r="F384" s="75"/>
      <c r="G384" s="75"/>
      <c r="H384" s="75"/>
      <c r="I384" s="75"/>
      <c r="J384" s="75"/>
      <c r="K384" s="75"/>
      <c r="L384" s="75"/>
      <c r="M384" s="75"/>
      <c r="N384" s="75"/>
      <c r="O384" s="42">
        <f t="shared" si="27"/>
        <v>0</v>
      </c>
      <c r="Q384" t="str">
        <f t="shared" si="28"/>
        <v>88Number of FTE</v>
      </c>
    </row>
    <row r="385" spans="1:17">
      <c r="A385" s="12">
        <f>A383</f>
        <v>88</v>
      </c>
      <c r="B385" s="38" t="s">
        <v>351</v>
      </c>
      <c r="C385" s="35" t="s">
        <v>355</v>
      </c>
      <c r="D385" s="76"/>
      <c r="E385" s="76"/>
      <c r="F385" s="76"/>
      <c r="G385" s="76"/>
      <c r="H385" s="76"/>
      <c r="I385" s="76"/>
      <c r="J385" s="76"/>
      <c r="K385" s="76"/>
      <c r="L385" s="76"/>
      <c r="M385" s="76"/>
      <c r="N385" s="76"/>
      <c r="O385" s="43">
        <f t="shared" si="27"/>
        <v>0</v>
      </c>
      <c r="Q385" t="str">
        <f t="shared" si="28"/>
        <v>88Staff value ($)</v>
      </c>
    </row>
    <row r="386" spans="1:17" ht="15.75" thickBot="1">
      <c r="A386" s="13">
        <f>A383</f>
        <v>88</v>
      </c>
      <c r="B386" s="39" t="s">
        <v>351</v>
      </c>
      <c r="C386" s="37" t="s">
        <v>347</v>
      </c>
      <c r="D386" s="77"/>
      <c r="E386" s="77"/>
      <c r="F386" s="77"/>
      <c r="G386" s="77"/>
      <c r="H386" s="77"/>
      <c r="I386" s="77"/>
      <c r="J386" s="77"/>
      <c r="K386" s="77"/>
      <c r="L386" s="77"/>
      <c r="M386" s="77"/>
      <c r="N386" s="77"/>
      <c r="O386" s="44">
        <f t="shared" si="27"/>
        <v>0</v>
      </c>
      <c r="Q386" t="str">
        <f t="shared" si="28"/>
        <v>88Non-staff in-kind ($)</v>
      </c>
    </row>
    <row r="387" spans="1:17">
      <c r="A387" s="11">
        <f>CRC_Partner_Information!B95</f>
        <v>89</v>
      </c>
      <c r="B387" s="32" t="s">
        <v>351</v>
      </c>
      <c r="C387" s="33" t="s">
        <v>344</v>
      </c>
      <c r="D387" s="74"/>
      <c r="E387" s="74"/>
      <c r="F387" s="74"/>
      <c r="G387" s="74"/>
      <c r="H387" s="74"/>
      <c r="I387" s="74"/>
      <c r="J387" s="74"/>
      <c r="K387" s="74"/>
      <c r="L387" s="74"/>
      <c r="M387" s="74"/>
      <c r="N387" s="74"/>
      <c r="O387" s="41">
        <f t="shared" si="27"/>
        <v>0</v>
      </c>
      <c r="Q387" t="str">
        <f t="shared" si="28"/>
        <v>89Cash ($)</v>
      </c>
    </row>
    <row r="388" spans="1:17">
      <c r="A388" s="12">
        <f>A387</f>
        <v>89</v>
      </c>
      <c r="B388" s="38" t="s">
        <v>351</v>
      </c>
      <c r="C388" s="35" t="s">
        <v>345</v>
      </c>
      <c r="D388" s="75"/>
      <c r="E388" s="75"/>
      <c r="F388" s="75"/>
      <c r="G388" s="75"/>
      <c r="H388" s="75"/>
      <c r="I388" s="75"/>
      <c r="J388" s="75"/>
      <c r="K388" s="75"/>
      <c r="L388" s="75"/>
      <c r="M388" s="75"/>
      <c r="N388" s="75"/>
      <c r="O388" s="42">
        <f t="shared" si="27"/>
        <v>0</v>
      </c>
      <c r="Q388" t="str">
        <f t="shared" si="28"/>
        <v>89Number of FTE</v>
      </c>
    </row>
    <row r="389" spans="1:17">
      <c r="A389" s="12">
        <f>A387</f>
        <v>89</v>
      </c>
      <c r="B389" s="38" t="s">
        <v>351</v>
      </c>
      <c r="C389" s="35" t="s">
        <v>355</v>
      </c>
      <c r="D389" s="76"/>
      <c r="E389" s="76"/>
      <c r="F389" s="76"/>
      <c r="G389" s="76"/>
      <c r="H389" s="76"/>
      <c r="I389" s="76"/>
      <c r="J389" s="76"/>
      <c r="K389" s="76"/>
      <c r="L389" s="76"/>
      <c r="M389" s="76"/>
      <c r="N389" s="76"/>
      <c r="O389" s="43">
        <f t="shared" si="27"/>
        <v>0</v>
      </c>
      <c r="Q389" t="str">
        <f t="shared" si="28"/>
        <v>89Staff value ($)</v>
      </c>
    </row>
    <row r="390" spans="1:17" ht="15.75" thickBot="1">
      <c r="A390" s="13">
        <f>A387</f>
        <v>89</v>
      </c>
      <c r="B390" s="39" t="s">
        <v>351</v>
      </c>
      <c r="C390" s="37" t="s">
        <v>347</v>
      </c>
      <c r="D390" s="77"/>
      <c r="E390" s="77"/>
      <c r="F390" s="77"/>
      <c r="G390" s="77"/>
      <c r="H390" s="77"/>
      <c r="I390" s="77"/>
      <c r="J390" s="77"/>
      <c r="K390" s="77"/>
      <c r="L390" s="77"/>
      <c r="M390" s="77"/>
      <c r="N390" s="77"/>
      <c r="O390" s="44">
        <f t="shared" si="27"/>
        <v>0</v>
      </c>
      <c r="Q390" t="str">
        <f t="shared" si="28"/>
        <v>89Non-staff in-kind ($)</v>
      </c>
    </row>
    <row r="391" spans="1:17">
      <c r="A391" s="11">
        <f>CRC_Partner_Information!B96</f>
        <v>90</v>
      </c>
      <c r="B391" s="32" t="s">
        <v>351</v>
      </c>
      <c r="C391" s="33" t="s">
        <v>344</v>
      </c>
      <c r="D391" s="74"/>
      <c r="E391" s="74"/>
      <c r="F391" s="74"/>
      <c r="G391" s="74"/>
      <c r="H391" s="74"/>
      <c r="I391" s="74"/>
      <c r="J391" s="74"/>
      <c r="K391" s="74"/>
      <c r="L391" s="74"/>
      <c r="M391" s="74"/>
      <c r="N391" s="74"/>
      <c r="O391" s="41">
        <f t="shared" si="27"/>
        <v>0</v>
      </c>
      <c r="Q391" t="str">
        <f t="shared" si="28"/>
        <v>90Cash ($)</v>
      </c>
    </row>
    <row r="392" spans="1:17">
      <c r="A392" s="12">
        <f>A391</f>
        <v>90</v>
      </c>
      <c r="B392" s="38" t="s">
        <v>351</v>
      </c>
      <c r="C392" s="35" t="s">
        <v>345</v>
      </c>
      <c r="D392" s="75"/>
      <c r="E392" s="75"/>
      <c r="F392" s="75"/>
      <c r="G392" s="75"/>
      <c r="H392" s="75"/>
      <c r="I392" s="75"/>
      <c r="J392" s="75"/>
      <c r="K392" s="75"/>
      <c r="L392" s="75"/>
      <c r="M392" s="75"/>
      <c r="N392" s="75"/>
      <c r="O392" s="42">
        <f t="shared" si="27"/>
        <v>0</v>
      </c>
      <c r="Q392" t="str">
        <f t="shared" si="28"/>
        <v>90Number of FTE</v>
      </c>
    </row>
    <row r="393" spans="1:17">
      <c r="A393" s="12">
        <f>A391</f>
        <v>90</v>
      </c>
      <c r="B393" s="38" t="s">
        <v>351</v>
      </c>
      <c r="C393" s="35" t="s">
        <v>355</v>
      </c>
      <c r="D393" s="76"/>
      <c r="E393" s="76"/>
      <c r="F393" s="76"/>
      <c r="G393" s="76"/>
      <c r="H393" s="76"/>
      <c r="I393" s="76"/>
      <c r="J393" s="76"/>
      <c r="K393" s="76"/>
      <c r="L393" s="76"/>
      <c r="M393" s="76"/>
      <c r="N393" s="76"/>
      <c r="O393" s="43">
        <f t="shared" si="27"/>
        <v>0</v>
      </c>
      <c r="Q393" t="str">
        <f t="shared" si="28"/>
        <v>90Staff value ($)</v>
      </c>
    </row>
    <row r="394" spans="1:17" ht="15.75" thickBot="1">
      <c r="A394" s="13">
        <f>A391</f>
        <v>90</v>
      </c>
      <c r="B394" s="39" t="s">
        <v>351</v>
      </c>
      <c r="C394" s="37" t="s">
        <v>347</v>
      </c>
      <c r="D394" s="77"/>
      <c r="E394" s="77"/>
      <c r="F394" s="77"/>
      <c r="G394" s="77"/>
      <c r="H394" s="77"/>
      <c r="I394" s="77"/>
      <c r="J394" s="77"/>
      <c r="K394" s="77"/>
      <c r="L394" s="77"/>
      <c r="M394" s="77"/>
      <c r="N394" s="77"/>
      <c r="O394" s="44">
        <f t="shared" si="27"/>
        <v>0</v>
      </c>
      <c r="Q394" t="str">
        <f t="shared" si="28"/>
        <v>90Non-staff in-kind ($)</v>
      </c>
    </row>
    <row r="395" spans="1:17">
      <c r="A395" s="11">
        <f>CRC_Partner_Information!B97</f>
        <v>91</v>
      </c>
      <c r="B395" s="32" t="s">
        <v>351</v>
      </c>
      <c r="C395" s="33" t="s">
        <v>344</v>
      </c>
      <c r="D395" s="74"/>
      <c r="E395" s="74"/>
      <c r="F395" s="74"/>
      <c r="G395" s="74"/>
      <c r="H395" s="74"/>
      <c r="I395" s="74"/>
      <c r="J395" s="74"/>
      <c r="K395" s="74"/>
      <c r="L395" s="74"/>
      <c r="M395" s="74"/>
      <c r="N395" s="74"/>
      <c r="O395" s="41">
        <f t="shared" si="27"/>
        <v>0</v>
      </c>
      <c r="Q395" t="str">
        <f t="shared" si="28"/>
        <v>91Cash ($)</v>
      </c>
    </row>
    <row r="396" spans="1:17">
      <c r="A396" s="12">
        <f>A395</f>
        <v>91</v>
      </c>
      <c r="B396" s="38" t="s">
        <v>351</v>
      </c>
      <c r="C396" s="35" t="s">
        <v>345</v>
      </c>
      <c r="D396" s="75"/>
      <c r="E396" s="75"/>
      <c r="F396" s="75"/>
      <c r="G396" s="75"/>
      <c r="H396" s="75"/>
      <c r="I396" s="75"/>
      <c r="J396" s="75"/>
      <c r="K396" s="75"/>
      <c r="L396" s="75"/>
      <c r="M396" s="75"/>
      <c r="N396" s="75"/>
      <c r="O396" s="42">
        <f t="shared" si="27"/>
        <v>0</v>
      </c>
      <c r="Q396" t="str">
        <f t="shared" si="28"/>
        <v>91Number of FTE</v>
      </c>
    </row>
    <row r="397" spans="1:17">
      <c r="A397" s="12">
        <f>A395</f>
        <v>91</v>
      </c>
      <c r="B397" s="38" t="s">
        <v>351</v>
      </c>
      <c r="C397" s="35" t="s">
        <v>355</v>
      </c>
      <c r="D397" s="76"/>
      <c r="E397" s="76"/>
      <c r="F397" s="76"/>
      <c r="G397" s="76"/>
      <c r="H397" s="76"/>
      <c r="I397" s="76"/>
      <c r="J397" s="76"/>
      <c r="K397" s="76"/>
      <c r="L397" s="76"/>
      <c r="M397" s="76"/>
      <c r="N397" s="76"/>
      <c r="O397" s="43">
        <f t="shared" si="27"/>
        <v>0</v>
      </c>
      <c r="Q397" t="str">
        <f t="shared" si="28"/>
        <v>91Staff value ($)</v>
      </c>
    </row>
    <row r="398" spans="1:17" ht="15.75" thickBot="1">
      <c r="A398" s="13">
        <f>A395</f>
        <v>91</v>
      </c>
      <c r="B398" s="39" t="s">
        <v>351</v>
      </c>
      <c r="C398" s="37" t="s">
        <v>347</v>
      </c>
      <c r="D398" s="77"/>
      <c r="E398" s="77"/>
      <c r="F398" s="77"/>
      <c r="G398" s="77"/>
      <c r="H398" s="77"/>
      <c r="I398" s="77"/>
      <c r="J398" s="77"/>
      <c r="K398" s="77"/>
      <c r="L398" s="77"/>
      <c r="M398" s="77"/>
      <c r="N398" s="77"/>
      <c r="O398" s="44">
        <f t="shared" si="27"/>
        <v>0</v>
      </c>
      <c r="Q398" t="str">
        <f t="shared" si="28"/>
        <v>91Non-staff in-kind ($)</v>
      </c>
    </row>
    <row r="399" spans="1:17">
      <c r="A399" s="11">
        <f>CRC_Partner_Information!B98</f>
        <v>92</v>
      </c>
      <c r="B399" s="32" t="s">
        <v>351</v>
      </c>
      <c r="C399" s="33" t="s">
        <v>344</v>
      </c>
      <c r="D399" s="74"/>
      <c r="E399" s="74"/>
      <c r="F399" s="74"/>
      <c r="G399" s="74"/>
      <c r="H399" s="74"/>
      <c r="I399" s="74"/>
      <c r="J399" s="74"/>
      <c r="K399" s="74"/>
      <c r="L399" s="74"/>
      <c r="M399" s="74"/>
      <c r="N399" s="74"/>
      <c r="O399" s="41">
        <f t="shared" si="27"/>
        <v>0</v>
      </c>
      <c r="Q399" t="str">
        <f t="shared" si="28"/>
        <v>92Cash ($)</v>
      </c>
    </row>
    <row r="400" spans="1:17">
      <c r="A400" s="12">
        <f>A399</f>
        <v>92</v>
      </c>
      <c r="B400" s="38" t="s">
        <v>351</v>
      </c>
      <c r="C400" s="35" t="s">
        <v>345</v>
      </c>
      <c r="D400" s="75"/>
      <c r="E400" s="75"/>
      <c r="F400" s="75"/>
      <c r="G400" s="75"/>
      <c r="H400" s="75"/>
      <c r="I400" s="75"/>
      <c r="J400" s="75"/>
      <c r="K400" s="75"/>
      <c r="L400" s="75"/>
      <c r="M400" s="75"/>
      <c r="N400" s="75"/>
      <c r="O400" s="42">
        <f t="shared" si="27"/>
        <v>0</v>
      </c>
      <c r="Q400" t="str">
        <f t="shared" si="28"/>
        <v>92Number of FTE</v>
      </c>
    </row>
    <row r="401" spans="1:17">
      <c r="A401" s="12">
        <f>A399</f>
        <v>92</v>
      </c>
      <c r="B401" s="38" t="s">
        <v>351</v>
      </c>
      <c r="C401" s="35" t="s">
        <v>355</v>
      </c>
      <c r="D401" s="76"/>
      <c r="E401" s="76"/>
      <c r="F401" s="76"/>
      <c r="G401" s="76"/>
      <c r="H401" s="76"/>
      <c r="I401" s="76"/>
      <c r="J401" s="76"/>
      <c r="K401" s="76"/>
      <c r="L401" s="76"/>
      <c r="M401" s="76"/>
      <c r="N401" s="76"/>
      <c r="O401" s="43">
        <f t="shared" si="27"/>
        <v>0</v>
      </c>
      <c r="Q401" t="str">
        <f t="shared" si="28"/>
        <v>92Staff value ($)</v>
      </c>
    </row>
    <row r="402" spans="1:17" ht="15.75" thickBot="1">
      <c r="A402" s="13">
        <f>A399</f>
        <v>92</v>
      </c>
      <c r="B402" s="39" t="s">
        <v>351</v>
      </c>
      <c r="C402" s="37" t="s">
        <v>347</v>
      </c>
      <c r="D402" s="77"/>
      <c r="E402" s="77"/>
      <c r="F402" s="77"/>
      <c r="G402" s="77"/>
      <c r="H402" s="77"/>
      <c r="I402" s="77"/>
      <c r="J402" s="77"/>
      <c r="K402" s="77"/>
      <c r="L402" s="77"/>
      <c r="M402" s="77"/>
      <c r="N402" s="77"/>
      <c r="O402" s="44">
        <f t="shared" si="27"/>
        <v>0</v>
      </c>
      <c r="Q402" t="str">
        <f t="shared" si="28"/>
        <v>92Non-staff in-kind ($)</v>
      </c>
    </row>
    <row r="403" spans="1:17">
      <c r="A403" s="11">
        <f>CRC_Partner_Information!B99</f>
        <v>93</v>
      </c>
      <c r="B403" s="32" t="s">
        <v>351</v>
      </c>
      <c r="C403" s="33" t="s">
        <v>344</v>
      </c>
      <c r="D403" s="74"/>
      <c r="E403" s="74"/>
      <c r="F403" s="74"/>
      <c r="G403" s="74"/>
      <c r="H403" s="74"/>
      <c r="I403" s="74"/>
      <c r="J403" s="74"/>
      <c r="K403" s="74"/>
      <c r="L403" s="74"/>
      <c r="M403" s="74"/>
      <c r="N403" s="74"/>
      <c r="O403" s="41">
        <f t="shared" si="27"/>
        <v>0</v>
      </c>
      <c r="Q403" t="str">
        <f t="shared" si="28"/>
        <v>93Cash ($)</v>
      </c>
    </row>
    <row r="404" spans="1:17">
      <c r="A404" s="12">
        <f>A403</f>
        <v>93</v>
      </c>
      <c r="B404" s="38" t="s">
        <v>351</v>
      </c>
      <c r="C404" s="35" t="s">
        <v>345</v>
      </c>
      <c r="D404" s="75"/>
      <c r="E404" s="75"/>
      <c r="F404" s="75"/>
      <c r="G404" s="75"/>
      <c r="H404" s="75"/>
      <c r="I404" s="75"/>
      <c r="J404" s="75"/>
      <c r="K404" s="75"/>
      <c r="L404" s="75"/>
      <c r="M404" s="75"/>
      <c r="N404" s="75"/>
      <c r="O404" s="42">
        <f t="shared" si="27"/>
        <v>0</v>
      </c>
      <c r="Q404" t="str">
        <f t="shared" si="28"/>
        <v>93Number of FTE</v>
      </c>
    </row>
    <row r="405" spans="1:17">
      <c r="A405" s="12">
        <f>A403</f>
        <v>93</v>
      </c>
      <c r="B405" s="38" t="s">
        <v>351</v>
      </c>
      <c r="C405" s="35" t="s">
        <v>355</v>
      </c>
      <c r="D405" s="76"/>
      <c r="E405" s="76"/>
      <c r="F405" s="76"/>
      <c r="G405" s="76"/>
      <c r="H405" s="76"/>
      <c r="I405" s="76"/>
      <c r="J405" s="76"/>
      <c r="K405" s="76"/>
      <c r="L405" s="76"/>
      <c r="M405" s="76"/>
      <c r="N405" s="76"/>
      <c r="O405" s="43">
        <f t="shared" si="27"/>
        <v>0</v>
      </c>
      <c r="Q405" t="str">
        <f t="shared" si="28"/>
        <v>93Staff value ($)</v>
      </c>
    </row>
    <row r="406" spans="1:17" ht="15.75" thickBot="1">
      <c r="A406" s="13">
        <f>A403</f>
        <v>93</v>
      </c>
      <c r="B406" s="39" t="s">
        <v>351</v>
      </c>
      <c r="C406" s="37" t="s">
        <v>347</v>
      </c>
      <c r="D406" s="77"/>
      <c r="E406" s="77"/>
      <c r="F406" s="77"/>
      <c r="G406" s="77"/>
      <c r="H406" s="77"/>
      <c r="I406" s="77"/>
      <c r="J406" s="77"/>
      <c r="K406" s="77"/>
      <c r="L406" s="77"/>
      <c r="M406" s="77"/>
      <c r="N406" s="77"/>
      <c r="O406" s="44">
        <f t="shared" si="27"/>
        <v>0</v>
      </c>
      <c r="Q406" t="str">
        <f t="shared" si="28"/>
        <v>93Non-staff in-kind ($)</v>
      </c>
    </row>
    <row r="407" spans="1:17">
      <c r="A407" s="11">
        <f>CRC_Partner_Information!B100</f>
        <v>94</v>
      </c>
      <c r="B407" s="32" t="s">
        <v>351</v>
      </c>
      <c r="C407" s="33" t="s">
        <v>344</v>
      </c>
      <c r="D407" s="74"/>
      <c r="E407" s="74"/>
      <c r="F407" s="74"/>
      <c r="G407" s="74"/>
      <c r="H407" s="74"/>
      <c r="I407" s="74"/>
      <c r="J407" s="74"/>
      <c r="K407" s="74"/>
      <c r="L407" s="74"/>
      <c r="M407" s="74"/>
      <c r="N407" s="74"/>
      <c r="O407" s="41">
        <f t="shared" si="27"/>
        <v>0</v>
      </c>
      <c r="Q407" t="str">
        <f t="shared" si="28"/>
        <v>94Cash ($)</v>
      </c>
    </row>
    <row r="408" spans="1:17">
      <c r="A408" s="12">
        <f>A407</f>
        <v>94</v>
      </c>
      <c r="B408" s="38" t="s">
        <v>351</v>
      </c>
      <c r="C408" s="35" t="s">
        <v>345</v>
      </c>
      <c r="D408" s="75"/>
      <c r="E408" s="75"/>
      <c r="F408" s="75"/>
      <c r="G408" s="75"/>
      <c r="H408" s="75"/>
      <c r="I408" s="75"/>
      <c r="J408" s="75"/>
      <c r="K408" s="75"/>
      <c r="L408" s="75"/>
      <c r="M408" s="75"/>
      <c r="N408" s="75"/>
      <c r="O408" s="42">
        <f t="shared" si="27"/>
        <v>0</v>
      </c>
      <c r="Q408" t="str">
        <f t="shared" si="28"/>
        <v>94Number of FTE</v>
      </c>
    </row>
    <row r="409" spans="1:17">
      <c r="A409" s="12">
        <f>A407</f>
        <v>94</v>
      </c>
      <c r="B409" s="38" t="s">
        <v>351</v>
      </c>
      <c r="C409" s="35" t="s">
        <v>355</v>
      </c>
      <c r="D409" s="76"/>
      <c r="E409" s="76"/>
      <c r="F409" s="76"/>
      <c r="G409" s="76"/>
      <c r="H409" s="76"/>
      <c r="I409" s="76"/>
      <c r="J409" s="76"/>
      <c r="K409" s="76"/>
      <c r="L409" s="76"/>
      <c r="M409" s="76"/>
      <c r="N409" s="76"/>
      <c r="O409" s="43">
        <f t="shared" si="27"/>
        <v>0</v>
      </c>
      <c r="Q409" t="str">
        <f t="shared" si="28"/>
        <v>94Staff value ($)</v>
      </c>
    </row>
    <row r="410" spans="1:17" ht="15.75" thickBot="1">
      <c r="A410" s="13">
        <f>A407</f>
        <v>94</v>
      </c>
      <c r="B410" s="39" t="s">
        <v>351</v>
      </c>
      <c r="C410" s="37" t="s">
        <v>347</v>
      </c>
      <c r="D410" s="77"/>
      <c r="E410" s="77"/>
      <c r="F410" s="77"/>
      <c r="G410" s="77"/>
      <c r="H410" s="77"/>
      <c r="I410" s="77"/>
      <c r="J410" s="77"/>
      <c r="K410" s="77"/>
      <c r="L410" s="77"/>
      <c r="M410" s="77"/>
      <c r="N410" s="77"/>
      <c r="O410" s="44">
        <f t="shared" si="27"/>
        <v>0</v>
      </c>
      <c r="Q410" t="str">
        <f t="shared" si="28"/>
        <v>94Non-staff in-kind ($)</v>
      </c>
    </row>
    <row r="411" spans="1:17">
      <c r="A411" s="11">
        <f>CRC_Partner_Information!B101</f>
        <v>95</v>
      </c>
      <c r="B411" s="32" t="s">
        <v>351</v>
      </c>
      <c r="C411" s="33" t="s">
        <v>344</v>
      </c>
      <c r="D411" s="74"/>
      <c r="E411" s="74"/>
      <c r="F411" s="74"/>
      <c r="G411" s="74"/>
      <c r="H411" s="74"/>
      <c r="I411" s="74"/>
      <c r="J411" s="74"/>
      <c r="K411" s="74"/>
      <c r="L411" s="74"/>
      <c r="M411" s="74"/>
      <c r="N411" s="74"/>
      <c r="O411" s="41">
        <f t="shared" si="27"/>
        <v>0</v>
      </c>
      <c r="Q411" t="str">
        <f t="shared" si="28"/>
        <v>95Cash ($)</v>
      </c>
    </row>
    <row r="412" spans="1:17">
      <c r="A412" s="12">
        <f>A411</f>
        <v>95</v>
      </c>
      <c r="B412" s="38" t="s">
        <v>351</v>
      </c>
      <c r="C412" s="35" t="s">
        <v>345</v>
      </c>
      <c r="D412" s="75"/>
      <c r="E412" s="75"/>
      <c r="F412" s="75"/>
      <c r="G412" s="75"/>
      <c r="H412" s="75"/>
      <c r="I412" s="75"/>
      <c r="J412" s="75"/>
      <c r="K412" s="75"/>
      <c r="L412" s="75"/>
      <c r="M412" s="75"/>
      <c r="N412" s="75"/>
      <c r="O412" s="42">
        <f t="shared" si="27"/>
        <v>0</v>
      </c>
      <c r="Q412" t="str">
        <f t="shared" si="28"/>
        <v>95Number of FTE</v>
      </c>
    </row>
    <row r="413" spans="1:17">
      <c r="A413" s="12">
        <f>A411</f>
        <v>95</v>
      </c>
      <c r="B413" s="38" t="s">
        <v>351</v>
      </c>
      <c r="C413" s="35" t="s">
        <v>355</v>
      </c>
      <c r="D413" s="76"/>
      <c r="E413" s="76"/>
      <c r="F413" s="76"/>
      <c r="G413" s="76"/>
      <c r="H413" s="76"/>
      <c r="I413" s="76"/>
      <c r="J413" s="76"/>
      <c r="K413" s="76"/>
      <c r="L413" s="76"/>
      <c r="M413" s="76"/>
      <c r="N413" s="76"/>
      <c r="O413" s="43">
        <f t="shared" si="27"/>
        <v>0</v>
      </c>
      <c r="Q413" t="str">
        <f t="shared" si="28"/>
        <v>95Staff value ($)</v>
      </c>
    </row>
    <row r="414" spans="1:17" ht="15.75" thickBot="1">
      <c r="A414" s="13">
        <f>A411</f>
        <v>95</v>
      </c>
      <c r="B414" s="39" t="s">
        <v>351</v>
      </c>
      <c r="C414" s="37" t="s">
        <v>347</v>
      </c>
      <c r="D414" s="77"/>
      <c r="E414" s="77"/>
      <c r="F414" s="77"/>
      <c r="G414" s="77"/>
      <c r="H414" s="77"/>
      <c r="I414" s="77"/>
      <c r="J414" s="77"/>
      <c r="K414" s="77"/>
      <c r="L414" s="77"/>
      <c r="M414" s="77"/>
      <c r="N414" s="77"/>
      <c r="O414" s="44">
        <f t="shared" si="27"/>
        <v>0</v>
      </c>
      <c r="Q414" t="str">
        <f t="shared" si="28"/>
        <v>95Non-staff in-kind ($)</v>
      </c>
    </row>
    <row r="415" spans="1:17">
      <c r="A415" s="11">
        <f>CRC_Partner_Information!B102</f>
        <v>96</v>
      </c>
      <c r="B415" s="32" t="s">
        <v>351</v>
      </c>
      <c r="C415" s="33" t="s">
        <v>344</v>
      </c>
      <c r="D415" s="74"/>
      <c r="E415" s="74"/>
      <c r="F415" s="74"/>
      <c r="G415" s="74"/>
      <c r="H415" s="74"/>
      <c r="I415" s="74"/>
      <c r="J415" s="74"/>
      <c r="K415" s="74"/>
      <c r="L415" s="74"/>
      <c r="M415" s="74"/>
      <c r="N415" s="74"/>
      <c r="O415" s="41">
        <f t="shared" si="27"/>
        <v>0</v>
      </c>
      <c r="Q415" t="str">
        <f t="shared" si="28"/>
        <v>96Cash ($)</v>
      </c>
    </row>
    <row r="416" spans="1:17">
      <c r="A416" s="12">
        <f>A415</f>
        <v>96</v>
      </c>
      <c r="B416" s="38" t="s">
        <v>351</v>
      </c>
      <c r="C416" s="35" t="s">
        <v>345</v>
      </c>
      <c r="D416" s="75"/>
      <c r="E416" s="75"/>
      <c r="F416" s="75"/>
      <c r="G416" s="75"/>
      <c r="H416" s="75"/>
      <c r="I416" s="75"/>
      <c r="J416" s="75"/>
      <c r="K416" s="75"/>
      <c r="L416" s="75"/>
      <c r="M416" s="75"/>
      <c r="N416" s="75"/>
      <c r="O416" s="42">
        <f t="shared" si="27"/>
        <v>0</v>
      </c>
      <c r="Q416" t="str">
        <f t="shared" si="28"/>
        <v>96Number of FTE</v>
      </c>
    </row>
    <row r="417" spans="1:17">
      <c r="A417" s="12">
        <f>A415</f>
        <v>96</v>
      </c>
      <c r="B417" s="38" t="s">
        <v>351</v>
      </c>
      <c r="C417" s="35" t="s">
        <v>355</v>
      </c>
      <c r="D417" s="76"/>
      <c r="E417" s="76"/>
      <c r="F417" s="76"/>
      <c r="G417" s="76"/>
      <c r="H417" s="76"/>
      <c r="I417" s="76"/>
      <c r="J417" s="76"/>
      <c r="K417" s="76"/>
      <c r="L417" s="76"/>
      <c r="M417" s="76"/>
      <c r="N417" s="76"/>
      <c r="O417" s="43">
        <f t="shared" si="27"/>
        <v>0</v>
      </c>
      <c r="Q417" t="str">
        <f t="shared" si="28"/>
        <v>96Staff value ($)</v>
      </c>
    </row>
    <row r="418" spans="1:17" ht="15.75" thickBot="1">
      <c r="A418" s="13">
        <f>A415</f>
        <v>96</v>
      </c>
      <c r="B418" s="39" t="s">
        <v>351</v>
      </c>
      <c r="C418" s="37" t="s">
        <v>347</v>
      </c>
      <c r="D418" s="77"/>
      <c r="E418" s="77"/>
      <c r="F418" s="77"/>
      <c r="G418" s="77"/>
      <c r="H418" s="77"/>
      <c r="I418" s="77"/>
      <c r="J418" s="77"/>
      <c r="K418" s="77"/>
      <c r="L418" s="77"/>
      <c r="M418" s="77"/>
      <c r="N418" s="77"/>
      <c r="O418" s="44">
        <f t="shared" si="27"/>
        <v>0</v>
      </c>
      <c r="Q418" t="str">
        <f t="shared" si="28"/>
        <v>96Non-staff in-kind ($)</v>
      </c>
    </row>
    <row r="419" spans="1:17">
      <c r="A419" s="11">
        <f>CRC_Partner_Information!B103</f>
        <v>97</v>
      </c>
      <c r="B419" s="32" t="s">
        <v>351</v>
      </c>
      <c r="C419" s="33" t="s">
        <v>344</v>
      </c>
      <c r="D419" s="74"/>
      <c r="E419" s="74"/>
      <c r="F419" s="74"/>
      <c r="G419" s="74"/>
      <c r="H419" s="74"/>
      <c r="I419" s="74"/>
      <c r="J419" s="74"/>
      <c r="K419" s="74"/>
      <c r="L419" s="74"/>
      <c r="M419" s="74"/>
      <c r="N419" s="74"/>
      <c r="O419" s="41">
        <f t="shared" ref="O419:O482" si="29">SUM(D419:N419)</f>
        <v>0</v>
      </c>
      <c r="Q419" t="str">
        <f t="shared" si="28"/>
        <v>97Cash ($)</v>
      </c>
    </row>
    <row r="420" spans="1:17">
      <c r="A420" s="12">
        <f>A419</f>
        <v>97</v>
      </c>
      <c r="B420" s="38" t="s">
        <v>351</v>
      </c>
      <c r="C420" s="35" t="s">
        <v>345</v>
      </c>
      <c r="D420" s="75"/>
      <c r="E420" s="75"/>
      <c r="F420" s="75"/>
      <c r="G420" s="75"/>
      <c r="H420" s="75"/>
      <c r="I420" s="75"/>
      <c r="J420" s="75"/>
      <c r="K420" s="75"/>
      <c r="L420" s="75"/>
      <c r="M420" s="75"/>
      <c r="N420" s="75"/>
      <c r="O420" s="42">
        <f t="shared" si="29"/>
        <v>0</v>
      </c>
      <c r="Q420" t="str">
        <f t="shared" ref="Q420:Q483" si="30">A420&amp;C420</f>
        <v>97Number of FTE</v>
      </c>
    </row>
    <row r="421" spans="1:17">
      <c r="A421" s="12">
        <f>A419</f>
        <v>97</v>
      </c>
      <c r="B421" s="38" t="s">
        <v>351</v>
      </c>
      <c r="C421" s="35" t="s">
        <v>355</v>
      </c>
      <c r="D421" s="76"/>
      <c r="E421" s="76"/>
      <c r="F421" s="76"/>
      <c r="G421" s="76"/>
      <c r="H421" s="76"/>
      <c r="I421" s="76"/>
      <c r="J421" s="76"/>
      <c r="K421" s="76"/>
      <c r="L421" s="76"/>
      <c r="M421" s="76"/>
      <c r="N421" s="76"/>
      <c r="O421" s="43">
        <f t="shared" si="29"/>
        <v>0</v>
      </c>
      <c r="Q421" t="str">
        <f t="shared" si="30"/>
        <v>97Staff value ($)</v>
      </c>
    </row>
    <row r="422" spans="1:17" ht="15.75" thickBot="1">
      <c r="A422" s="13">
        <f>A419</f>
        <v>97</v>
      </c>
      <c r="B422" s="39" t="s">
        <v>351</v>
      </c>
      <c r="C422" s="37" t="s">
        <v>347</v>
      </c>
      <c r="D422" s="77"/>
      <c r="E422" s="77"/>
      <c r="F422" s="77"/>
      <c r="G422" s="77"/>
      <c r="H422" s="77"/>
      <c r="I422" s="77"/>
      <c r="J422" s="77"/>
      <c r="K422" s="77"/>
      <c r="L422" s="77"/>
      <c r="M422" s="77"/>
      <c r="N422" s="77"/>
      <c r="O422" s="44">
        <f t="shared" si="29"/>
        <v>0</v>
      </c>
      <c r="Q422" t="str">
        <f t="shared" si="30"/>
        <v>97Non-staff in-kind ($)</v>
      </c>
    </row>
    <row r="423" spans="1:17">
      <c r="A423" s="11">
        <f>CRC_Partner_Information!B104</f>
        <v>98</v>
      </c>
      <c r="B423" s="32" t="s">
        <v>351</v>
      </c>
      <c r="C423" s="33" t="s">
        <v>344</v>
      </c>
      <c r="D423" s="74"/>
      <c r="E423" s="74"/>
      <c r="F423" s="74"/>
      <c r="G423" s="74"/>
      <c r="H423" s="74"/>
      <c r="I423" s="74"/>
      <c r="J423" s="74"/>
      <c r="K423" s="74"/>
      <c r="L423" s="74"/>
      <c r="M423" s="74"/>
      <c r="N423" s="74"/>
      <c r="O423" s="41">
        <f t="shared" si="29"/>
        <v>0</v>
      </c>
      <c r="Q423" t="str">
        <f t="shared" si="30"/>
        <v>98Cash ($)</v>
      </c>
    </row>
    <row r="424" spans="1:17">
      <c r="A424" s="12">
        <f>A423</f>
        <v>98</v>
      </c>
      <c r="B424" s="38" t="s">
        <v>351</v>
      </c>
      <c r="C424" s="35" t="s">
        <v>345</v>
      </c>
      <c r="D424" s="75"/>
      <c r="E424" s="75"/>
      <c r="F424" s="75"/>
      <c r="G424" s="75"/>
      <c r="H424" s="75"/>
      <c r="I424" s="75"/>
      <c r="J424" s="75"/>
      <c r="K424" s="75"/>
      <c r="L424" s="75"/>
      <c r="M424" s="75"/>
      <c r="N424" s="75"/>
      <c r="O424" s="42">
        <f t="shared" si="29"/>
        <v>0</v>
      </c>
      <c r="Q424" t="str">
        <f t="shared" si="30"/>
        <v>98Number of FTE</v>
      </c>
    </row>
    <row r="425" spans="1:17">
      <c r="A425" s="12">
        <f>A423</f>
        <v>98</v>
      </c>
      <c r="B425" s="38" t="s">
        <v>351</v>
      </c>
      <c r="C425" s="35" t="s">
        <v>355</v>
      </c>
      <c r="D425" s="76"/>
      <c r="E425" s="76"/>
      <c r="F425" s="76"/>
      <c r="G425" s="76"/>
      <c r="H425" s="76"/>
      <c r="I425" s="76"/>
      <c r="J425" s="76"/>
      <c r="K425" s="76"/>
      <c r="L425" s="76"/>
      <c r="M425" s="76"/>
      <c r="N425" s="76"/>
      <c r="O425" s="43">
        <f t="shared" si="29"/>
        <v>0</v>
      </c>
      <c r="Q425" t="str">
        <f t="shared" si="30"/>
        <v>98Staff value ($)</v>
      </c>
    </row>
    <row r="426" spans="1:17" ht="15.75" thickBot="1">
      <c r="A426" s="13">
        <f>A423</f>
        <v>98</v>
      </c>
      <c r="B426" s="39" t="s">
        <v>351</v>
      </c>
      <c r="C426" s="37" t="s">
        <v>347</v>
      </c>
      <c r="D426" s="77"/>
      <c r="E426" s="77"/>
      <c r="F426" s="77"/>
      <c r="G426" s="77"/>
      <c r="H426" s="77"/>
      <c r="I426" s="77"/>
      <c r="J426" s="77"/>
      <c r="K426" s="77"/>
      <c r="L426" s="77"/>
      <c r="M426" s="77"/>
      <c r="N426" s="77"/>
      <c r="O426" s="44">
        <f t="shared" si="29"/>
        <v>0</v>
      </c>
      <c r="Q426" t="str">
        <f t="shared" si="30"/>
        <v>98Non-staff in-kind ($)</v>
      </c>
    </row>
    <row r="427" spans="1:17">
      <c r="A427" s="11">
        <f>CRC_Partner_Information!B105</f>
        <v>99</v>
      </c>
      <c r="B427" s="32" t="s">
        <v>351</v>
      </c>
      <c r="C427" s="33" t="s">
        <v>344</v>
      </c>
      <c r="D427" s="74"/>
      <c r="E427" s="74"/>
      <c r="F427" s="74"/>
      <c r="G427" s="74"/>
      <c r="H427" s="74"/>
      <c r="I427" s="74"/>
      <c r="J427" s="74"/>
      <c r="K427" s="74"/>
      <c r="L427" s="74"/>
      <c r="M427" s="74"/>
      <c r="N427" s="74"/>
      <c r="O427" s="41">
        <f t="shared" si="29"/>
        <v>0</v>
      </c>
      <c r="Q427" t="str">
        <f t="shared" si="30"/>
        <v>99Cash ($)</v>
      </c>
    </row>
    <row r="428" spans="1:17">
      <c r="A428" s="12">
        <f>A427</f>
        <v>99</v>
      </c>
      <c r="B428" s="38" t="s">
        <v>351</v>
      </c>
      <c r="C428" s="35" t="s">
        <v>345</v>
      </c>
      <c r="D428" s="75"/>
      <c r="E428" s="75"/>
      <c r="F428" s="75"/>
      <c r="G428" s="75"/>
      <c r="H428" s="75"/>
      <c r="I428" s="75"/>
      <c r="J428" s="75"/>
      <c r="K428" s="75"/>
      <c r="L428" s="75"/>
      <c r="M428" s="75"/>
      <c r="N428" s="75"/>
      <c r="O428" s="42">
        <f t="shared" si="29"/>
        <v>0</v>
      </c>
      <c r="Q428" t="str">
        <f t="shared" si="30"/>
        <v>99Number of FTE</v>
      </c>
    </row>
    <row r="429" spans="1:17">
      <c r="A429" s="12">
        <f>A427</f>
        <v>99</v>
      </c>
      <c r="B429" s="38" t="s">
        <v>351</v>
      </c>
      <c r="C429" s="35" t="s">
        <v>355</v>
      </c>
      <c r="D429" s="76"/>
      <c r="E429" s="76"/>
      <c r="F429" s="76"/>
      <c r="G429" s="76"/>
      <c r="H429" s="76"/>
      <c r="I429" s="76"/>
      <c r="J429" s="76"/>
      <c r="K429" s="76"/>
      <c r="L429" s="76"/>
      <c r="M429" s="76"/>
      <c r="N429" s="76"/>
      <c r="O429" s="43">
        <f t="shared" si="29"/>
        <v>0</v>
      </c>
      <c r="Q429" t="str">
        <f t="shared" si="30"/>
        <v>99Staff value ($)</v>
      </c>
    </row>
    <row r="430" spans="1:17" ht="15.75" thickBot="1">
      <c r="A430" s="13">
        <f>A427</f>
        <v>99</v>
      </c>
      <c r="B430" s="39" t="s">
        <v>351</v>
      </c>
      <c r="C430" s="37" t="s">
        <v>347</v>
      </c>
      <c r="D430" s="77"/>
      <c r="E430" s="77"/>
      <c r="F430" s="77"/>
      <c r="G430" s="77"/>
      <c r="H430" s="77"/>
      <c r="I430" s="77"/>
      <c r="J430" s="77"/>
      <c r="K430" s="77"/>
      <c r="L430" s="77"/>
      <c r="M430" s="77"/>
      <c r="N430" s="77"/>
      <c r="O430" s="44">
        <f t="shared" si="29"/>
        <v>0</v>
      </c>
      <c r="Q430" t="str">
        <f t="shared" si="30"/>
        <v>99Non-staff in-kind ($)</v>
      </c>
    </row>
    <row r="431" spans="1:17">
      <c r="A431" s="11">
        <f>CRC_Partner_Information!B106</f>
        <v>100</v>
      </c>
      <c r="B431" s="32" t="s">
        <v>351</v>
      </c>
      <c r="C431" s="33" t="s">
        <v>344</v>
      </c>
      <c r="D431" s="74"/>
      <c r="E431" s="74"/>
      <c r="F431" s="74"/>
      <c r="G431" s="74"/>
      <c r="H431" s="74"/>
      <c r="I431" s="74"/>
      <c r="J431" s="74"/>
      <c r="K431" s="74"/>
      <c r="L431" s="74"/>
      <c r="M431" s="74"/>
      <c r="N431" s="74"/>
      <c r="O431" s="45">
        <f t="shared" si="29"/>
        <v>0</v>
      </c>
      <c r="Q431" t="str">
        <f t="shared" si="30"/>
        <v>100Cash ($)</v>
      </c>
    </row>
    <row r="432" spans="1:17">
      <c r="A432" s="12">
        <f>A431</f>
        <v>100</v>
      </c>
      <c r="B432" s="38" t="s">
        <v>351</v>
      </c>
      <c r="C432" s="35" t="s">
        <v>345</v>
      </c>
      <c r="D432" s="75"/>
      <c r="E432" s="75"/>
      <c r="F432" s="75"/>
      <c r="G432" s="75"/>
      <c r="H432" s="75"/>
      <c r="I432" s="75"/>
      <c r="J432" s="75"/>
      <c r="K432" s="75"/>
      <c r="L432" s="75"/>
      <c r="M432" s="75"/>
      <c r="N432" s="75"/>
      <c r="O432" s="46">
        <f t="shared" si="29"/>
        <v>0</v>
      </c>
      <c r="Q432" t="str">
        <f t="shared" si="30"/>
        <v>100Number of FTE</v>
      </c>
    </row>
    <row r="433" spans="1:17">
      <c r="A433" s="12">
        <f>A431</f>
        <v>100</v>
      </c>
      <c r="B433" s="38" t="s">
        <v>351</v>
      </c>
      <c r="C433" s="35" t="s">
        <v>355</v>
      </c>
      <c r="D433" s="76"/>
      <c r="E433" s="76"/>
      <c r="F433" s="76"/>
      <c r="G433" s="76"/>
      <c r="H433" s="76"/>
      <c r="I433" s="76"/>
      <c r="J433" s="76"/>
      <c r="K433" s="76"/>
      <c r="L433" s="76"/>
      <c r="M433" s="76"/>
      <c r="N433" s="76"/>
      <c r="O433" s="47">
        <f t="shared" si="29"/>
        <v>0</v>
      </c>
      <c r="Q433" t="str">
        <f t="shared" si="30"/>
        <v>100Staff value ($)</v>
      </c>
    </row>
    <row r="434" spans="1:17" ht="15.75" thickBot="1">
      <c r="A434" s="13">
        <f>A431</f>
        <v>100</v>
      </c>
      <c r="B434" s="39" t="s">
        <v>351</v>
      </c>
      <c r="C434" s="37" t="s">
        <v>347</v>
      </c>
      <c r="D434" s="77"/>
      <c r="E434" s="77"/>
      <c r="F434" s="77"/>
      <c r="G434" s="77"/>
      <c r="H434" s="77"/>
      <c r="I434" s="77"/>
      <c r="J434" s="77"/>
      <c r="K434" s="77"/>
      <c r="L434" s="77"/>
      <c r="M434" s="77"/>
      <c r="N434" s="77"/>
      <c r="O434" s="48">
        <f t="shared" si="29"/>
        <v>0</v>
      </c>
      <c r="Q434" t="str">
        <f t="shared" si="30"/>
        <v>100Non-staff in-kind ($)</v>
      </c>
    </row>
    <row r="435" spans="1:17">
      <c r="A435" s="11">
        <f>CRC_Partner_Information!B107</f>
        <v>101</v>
      </c>
      <c r="B435" s="32" t="s">
        <v>351</v>
      </c>
      <c r="C435" s="33" t="s">
        <v>344</v>
      </c>
      <c r="D435" s="74"/>
      <c r="E435" s="74"/>
      <c r="F435" s="74"/>
      <c r="G435" s="74"/>
      <c r="H435" s="74"/>
      <c r="I435" s="74"/>
      <c r="J435" s="74"/>
      <c r="K435" s="74"/>
      <c r="L435" s="74"/>
      <c r="M435" s="74"/>
      <c r="N435" s="74"/>
      <c r="O435" s="45">
        <f t="shared" si="29"/>
        <v>0</v>
      </c>
      <c r="Q435" t="str">
        <f t="shared" si="30"/>
        <v>101Cash ($)</v>
      </c>
    </row>
    <row r="436" spans="1:17">
      <c r="A436" s="12">
        <f>A435</f>
        <v>101</v>
      </c>
      <c r="B436" s="38" t="s">
        <v>351</v>
      </c>
      <c r="C436" s="35" t="s">
        <v>345</v>
      </c>
      <c r="D436" s="75"/>
      <c r="E436" s="75"/>
      <c r="F436" s="75"/>
      <c r="G436" s="75"/>
      <c r="H436" s="75"/>
      <c r="I436" s="75"/>
      <c r="J436" s="75"/>
      <c r="K436" s="75"/>
      <c r="L436" s="75"/>
      <c r="M436" s="75"/>
      <c r="N436" s="75"/>
      <c r="O436" s="46">
        <f t="shared" si="29"/>
        <v>0</v>
      </c>
      <c r="Q436" t="str">
        <f t="shared" si="30"/>
        <v>101Number of FTE</v>
      </c>
    </row>
    <row r="437" spans="1:17">
      <c r="A437" s="12">
        <f>A435</f>
        <v>101</v>
      </c>
      <c r="B437" s="38" t="s">
        <v>351</v>
      </c>
      <c r="C437" s="35" t="s">
        <v>355</v>
      </c>
      <c r="D437" s="76"/>
      <c r="E437" s="76"/>
      <c r="F437" s="76"/>
      <c r="G437" s="76"/>
      <c r="H437" s="76"/>
      <c r="I437" s="76"/>
      <c r="J437" s="76"/>
      <c r="K437" s="76"/>
      <c r="L437" s="76"/>
      <c r="M437" s="76"/>
      <c r="N437" s="76"/>
      <c r="O437" s="47">
        <f t="shared" si="29"/>
        <v>0</v>
      </c>
      <c r="Q437" t="str">
        <f t="shared" si="30"/>
        <v>101Staff value ($)</v>
      </c>
    </row>
    <row r="438" spans="1:17" ht="15.75" thickBot="1">
      <c r="A438" s="13">
        <f>A435</f>
        <v>101</v>
      </c>
      <c r="B438" s="39" t="s">
        <v>351</v>
      </c>
      <c r="C438" s="37" t="s">
        <v>347</v>
      </c>
      <c r="D438" s="77"/>
      <c r="E438" s="77"/>
      <c r="F438" s="77"/>
      <c r="G438" s="77"/>
      <c r="H438" s="77"/>
      <c r="I438" s="77"/>
      <c r="J438" s="77"/>
      <c r="K438" s="77"/>
      <c r="L438" s="77"/>
      <c r="M438" s="77"/>
      <c r="N438" s="77"/>
      <c r="O438" s="48">
        <f t="shared" si="29"/>
        <v>0</v>
      </c>
      <c r="Q438" t="str">
        <f t="shared" si="30"/>
        <v>101Non-staff in-kind ($)</v>
      </c>
    </row>
    <row r="439" spans="1:17">
      <c r="A439" s="11">
        <f>CRC_Partner_Information!B108</f>
        <v>102</v>
      </c>
      <c r="B439" s="32" t="s">
        <v>351</v>
      </c>
      <c r="C439" s="33" t="s">
        <v>344</v>
      </c>
      <c r="D439" s="74"/>
      <c r="E439" s="74"/>
      <c r="F439" s="74"/>
      <c r="G439" s="74"/>
      <c r="H439" s="74"/>
      <c r="I439" s="74"/>
      <c r="J439" s="74"/>
      <c r="K439" s="74"/>
      <c r="L439" s="74"/>
      <c r="M439" s="74"/>
      <c r="N439" s="74"/>
      <c r="O439" s="45">
        <f t="shared" si="29"/>
        <v>0</v>
      </c>
      <c r="Q439" t="str">
        <f t="shared" si="30"/>
        <v>102Cash ($)</v>
      </c>
    </row>
    <row r="440" spans="1:17">
      <c r="A440" s="12">
        <f>A439</f>
        <v>102</v>
      </c>
      <c r="B440" s="38" t="s">
        <v>351</v>
      </c>
      <c r="C440" s="35" t="s">
        <v>345</v>
      </c>
      <c r="D440" s="75"/>
      <c r="E440" s="75"/>
      <c r="F440" s="75"/>
      <c r="G440" s="75"/>
      <c r="H440" s="75"/>
      <c r="I440" s="75"/>
      <c r="J440" s="75"/>
      <c r="K440" s="75"/>
      <c r="L440" s="75"/>
      <c r="M440" s="75"/>
      <c r="N440" s="75"/>
      <c r="O440" s="46">
        <f t="shared" si="29"/>
        <v>0</v>
      </c>
      <c r="Q440" t="str">
        <f t="shared" si="30"/>
        <v>102Number of FTE</v>
      </c>
    </row>
    <row r="441" spans="1:17">
      <c r="A441" s="12">
        <f>A439</f>
        <v>102</v>
      </c>
      <c r="B441" s="38" t="s">
        <v>351</v>
      </c>
      <c r="C441" s="35" t="s">
        <v>355</v>
      </c>
      <c r="D441" s="76"/>
      <c r="E441" s="76"/>
      <c r="F441" s="76"/>
      <c r="G441" s="76"/>
      <c r="H441" s="76"/>
      <c r="I441" s="76"/>
      <c r="J441" s="76"/>
      <c r="K441" s="76"/>
      <c r="L441" s="76"/>
      <c r="M441" s="76"/>
      <c r="N441" s="76"/>
      <c r="O441" s="47">
        <f t="shared" si="29"/>
        <v>0</v>
      </c>
      <c r="Q441" t="str">
        <f t="shared" si="30"/>
        <v>102Staff value ($)</v>
      </c>
    </row>
    <row r="442" spans="1:17" ht="15.75" thickBot="1">
      <c r="A442" s="13">
        <f>A439</f>
        <v>102</v>
      </c>
      <c r="B442" s="39" t="s">
        <v>351</v>
      </c>
      <c r="C442" s="37" t="s">
        <v>347</v>
      </c>
      <c r="D442" s="77"/>
      <c r="E442" s="77"/>
      <c r="F442" s="77"/>
      <c r="G442" s="77"/>
      <c r="H442" s="77"/>
      <c r="I442" s="77"/>
      <c r="J442" s="77"/>
      <c r="K442" s="77"/>
      <c r="L442" s="77"/>
      <c r="M442" s="77"/>
      <c r="N442" s="77"/>
      <c r="O442" s="48">
        <f t="shared" si="29"/>
        <v>0</v>
      </c>
      <c r="Q442" t="str">
        <f t="shared" si="30"/>
        <v>102Non-staff in-kind ($)</v>
      </c>
    </row>
    <row r="443" spans="1:17">
      <c r="A443" s="11">
        <f>CRC_Partner_Information!B109</f>
        <v>103</v>
      </c>
      <c r="B443" s="32" t="s">
        <v>351</v>
      </c>
      <c r="C443" s="33" t="s">
        <v>344</v>
      </c>
      <c r="D443" s="74"/>
      <c r="E443" s="74"/>
      <c r="F443" s="74"/>
      <c r="G443" s="74"/>
      <c r="H443" s="74"/>
      <c r="I443" s="74"/>
      <c r="J443" s="74"/>
      <c r="K443" s="74"/>
      <c r="L443" s="74"/>
      <c r="M443" s="74"/>
      <c r="N443" s="74"/>
      <c r="O443" s="45">
        <f t="shared" si="29"/>
        <v>0</v>
      </c>
      <c r="Q443" t="str">
        <f t="shared" si="30"/>
        <v>103Cash ($)</v>
      </c>
    </row>
    <row r="444" spans="1:17">
      <c r="A444" s="12">
        <f>A443</f>
        <v>103</v>
      </c>
      <c r="B444" s="38" t="s">
        <v>351</v>
      </c>
      <c r="C444" s="35" t="s">
        <v>345</v>
      </c>
      <c r="D444" s="75"/>
      <c r="E444" s="75"/>
      <c r="F444" s="75"/>
      <c r="G444" s="75"/>
      <c r="H444" s="75"/>
      <c r="I444" s="75"/>
      <c r="J444" s="75"/>
      <c r="K444" s="75"/>
      <c r="L444" s="75"/>
      <c r="M444" s="75"/>
      <c r="N444" s="75"/>
      <c r="O444" s="46">
        <f t="shared" si="29"/>
        <v>0</v>
      </c>
      <c r="Q444" t="str">
        <f t="shared" si="30"/>
        <v>103Number of FTE</v>
      </c>
    </row>
    <row r="445" spans="1:17">
      <c r="A445" s="12">
        <f>A443</f>
        <v>103</v>
      </c>
      <c r="B445" s="38" t="s">
        <v>351</v>
      </c>
      <c r="C445" s="35" t="s">
        <v>355</v>
      </c>
      <c r="D445" s="76"/>
      <c r="E445" s="76"/>
      <c r="F445" s="76"/>
      <c r="G445" s="76"/>
      <c r="H445" s="76"/>
      <c r="I445" s="76"/>
      <c r="J445" s="76"/>
      <c r="K445" s="76"/>
      <c r="L445" s="76"/>
      <c r="M445" s="76"/>
      <c r="N445" s="76"/>
      <c r="O445" s="47">
        <f t="shared" si="29"/>
        <v>0</v>
      </c>
      <c r="Q445" t="str">
        <f t="shared" si="30"/>
        <v>103Staff value ($)</v>
      </c>
    </row>
    <row r="446" spans="1:17" ht="15.75" thickBot="1">
      <c r="A446" s="13">
        <f>A443</f>
        <v>103</v>
      </c>
      <c r="B446" s="39" t="s">
        <v>351</v>
      </c>
      <c r="C446" s="37" t="s">
        <v>347</v>
      </c>
      <c r="D446" s="77"/>
      <c r="E446" s="77"/>
      <c r="F446" s="77"/>
      <c r="G446" s="77"/>
      <c r="H446" s="77"/>
      <c r="I446" s="77"/>
      <c r="J446" s="77"/>
      <c r="K446" s="77"/>
      <c r="L446" s="77"/>
      <c r="M446" s="77"/>
      <c r="N446" s="77"/>
      <c r="O446" s="48">
        <f t="shared" si="29"/>
        <v>0</v>
      </c>
      <c r="Q446" t="str">
        <f t="shared" si="30"/>
        <v>103Non-staff in-kind ($)</v>
      </c>
    </row>
    <row r="447" spans="1:17">
      <c r="A447" s="11">
        <f>CRC_Partner_Information!B110</f>
        <v>104</v>
      </c>
      <c r="B447" s="32" t="s">
        <v>351</v>
      </c>
      <c r="C447" s="33" t="s">
        <v>344</v>
      </c>
      <c r="D447" s="74"/>
      <c r="E447" s="74"/>
      <c r="F447" s="74"/>
      <c r="G447" s="74"/>
      <c r="H447" s="74"/>
      <c r="I447" s="74"/>
      <c r="J447" s="74"/>
      <c r="K447" s="74"/>
      <c r="L447" s="74"/>
      <c r="M447" s="74"/>
      <c r="N447" s="74"/>
      <c r="O447" s="45">
        <f t="shared" si="29"/>
        <v>0</v>
      </c>
      <c r="Q447" t="str">
        <f t="shared" si="30"/>
        <v>104Cash ($)</v>
      </c>
    </row>
    <row r="448" spans="1:17">
      <c r="A448" s="12">
        <f>A447</f>
        <v>104</v>
      </c>
      <c r="B448" s="38" t="s">
        <v>351</v>
      </c>
      <c r="C448" s="35" t="s">
        <v>345</v>
      </c>
      <c r="D448" s="75"/>
      <c r="E448" s="75"/>
      <c r="F448" s="75"/>
      <c r="G448" s="75"/>
      <c r="H448" s="75"/>
      <c r="I448" s="75"/>
      <c r="J448" s="75"/>
      <c r="K448" s="75"/>
      <c r="L448" s="75"/>
      <c r="M448" s="75"/>
      <c r="N448" s="75"/>
      <c r="O448" s="46">
        <f t="shared" si="29"/>
        <v>0</v>
      </c>
      <c r="Q448" t="str">
        <f t="shared" si="30"/>
        <v>104Number of FTE</v>
      </c>
    </row>
    <row r="449" spans="1:17">
      <c r="A449" s="12">
        <f>A447</f>
        <v>104</v>
      </c>
      <c r="B449" s="38" t="s">
        <v>351</v>
      </c>
      <c r="C449" s="35" t="s">
        <v>355</v>
      </c>
      <c r="D449" s="76"/>
      <c r="E449" s="76"/>
      <c r="F449" s="76"/>
      <c r="G449" s="76"/>
      <c r="H449" s="76"/>
      <c r="I449" s="76"/>
      <c r="J449" s="76"/>
      <c r="K449" s="76"/>
      <c r="L449" s="76"/>
      <c r="M449" s="76"/>
      <c r="N449" s="76"/>
      <c r="O449" s="47">
        <f t="shared" si="29"/>
        <v>0</v>
      </c>
      <c r="Q449" t="str">
        <f t="shared" si="30"/>
        <v>104Staff value ($)</v>
      </c>
    </row>
    <row r="450" spans="1:17" ht="15.75" thickBot="1">
      <c r="A450" s="13">
        <f>A447</f>
        <v>104</v>
      </c>
      <c r="B450" s="39" t="s">
        <v>351</v>
      </c>
      <c r="C450" s="37" t="s">
        <v>347</v>
      </c>
      <c r="D450" s="77"/>
      <c r="E450" s="77"/>
      <c r="F450" s="77"/>
      <c r="G450" s="77"/>
      <c r="H450" s="77"/>
      <c r="I450" s="77"/>
      <c r="J450" s="77"/>
      <c r="K450" s="77"/>
      <c r="L450" s="77"/>
      <c r="M450" s="77"/>
      <c r="N450" s="77"/>
      <c r="O450" s="48">
        <f t="shared" si="29"/>
        <v>0</v>
      </c>
      <c r="Q450" t="str">
        <f t="shared" si="30"/>
        <v>104Non-staff in-kind ($)</v>
      </c>
    </row>
    <row r="451" spans="1:17">
      <c r="A451" s="11">
        <f>CRC_Partner_Information!B111</f>
        <v>105</v>
      </c>
      <c r="B451" s="32" t="s">
        <v>351</v>
      </c>
      <c r="C451" s="33" t="s">
        <v>344</v>
      </c>
      <c r="D451" s="74"/>
      <c r="E451" s="74"/>
      <c r="F451" s="74"/>
      <c r="G451" s="74"/>
      <c r="H451" s="74"/>
      <c r="I451" s="74"/>
      <c r="J451" s="74"/>
      <c r="K451" s="74"/>
      <c r="L451" s="74"/>
      <c r="M451" s="74"/>
      <c r="N451" s="74"/>
      <c r="O451" s="45">
        <f t="shared" si="29"/>
        <v>0</v>
      </c>
      <c r="Q451" t="str">
        <f t="shared" si="30"/>
        <v>105Cash ($)</v>
      </c>
    </row>
    <row r="452" spans="1:17">
      <c r="A452" s="12">
        <f>A451</f>
        <v>105</v>
      </c>
      <c r="B452" s="38" t="s">
        <v>351</v>
      </c>
      <c r="C452" s="35" t="s">
        <v>345</v>
      </c>
      <c r="D452" s="75"/>
      <c r="E452" s="75"/>
      <c r="F452" s="75"/>
      <c r="G452" s="75"/>
      <c r="H452" s="75"/>
      <c r="I452" s="75"/>
      <c r="J452" s="75"/>
      <c r="K452" s="75"/>
      <c r="L452" s="75"/>
      <c r="M452" s="75"/>
      <c r="N452" s="75"/>
      <c r="O452" s="46">
        <f t="shared" si="29"/>
        <v>0</v>
      </c>
      <c r="Q452" t="str">
        <f t="shared" si="30"/>
        <v>105Number of FTE</v>
      </c>
    </row>
    <row r="453" spans="1:17">
      <c r="A453" s="12">
        <f>A451</f>
        <v>105</v>
      </c>
      <c r="B453" s="38" t="s">
        <v>351</v>
      </c>
      <c r="C453" s="35" t="s">
        <v>355</v>
      </c>
      <c r="D453" s="76"/>
      <c r="E453" s="76"/>
      <c r="F453" s="76"/>
      <c r="G453" s="76"/>
      <c r="H453" s="76"/>
      <c r="I453" s="76"/>
      <c r="J453" s="76"/>
      <c r="K453" s="76"/>
      <c r="L453" s="76"/>
      <c r="M453" s="76"/>
      <c r="N453" s="76"/>
      <c r="O453" s="47">
        <f t="shared" si="29"/>
        <v>0</v>
      </c>
      <c r="Q453" t="str">
        <f t="shared" si="30"/>
        <v>105Staff value ($)</v>
      </c>
    </row>
    <row r="454" spans="1:17" ht="15.75" thickBot="1">
      <c r="A454" s="13">
        <f>A451</f>
        <v>105</v>
      </c>
      <c r="B454" s="39" t="s">
        <v>351</v>
      </c>
      <c r="C454" s="37" t="s">
        <v>347</v>
      </c>
      <c r="D454" s="77"/>
      <c r="E454" s="77"/>
      <c r="F454" s="77"/>
      <c r="G454" s="77"/>
      <c r="H454" s="77"/>
      <c r="I454" s="77"/>
      <c r="J454" s="77"/>
      <c r="K454" s="77"/>
      <c r="L454" s="77"/>
      <c r="M454" s="77"/>
      <c r="N454" s="77"/>
      <c r="O454" s="48">
        <f t="shared" si="29"/>
        <v>0</v>
      </c>
      <c r="Q454" t="str">
        <f t="shared" si="30"/>
        <v>105Non-staff in-kind ($)</v>
      </c>
    </row>
    <row r="455" spans="1:17">
      <c r="A455" s="11">
        <f>CRC_Partner_Information!B112</f>
        <v>106</v>
      </c>
      <c r="B455" s="32" t="s">
        <v>351</v>
      </c>
      <c r="C455" s="33" t="s">
        <v>344</v>
      </c>
      <c r="D455" s="74"/>
      <c r="E455" s="74"/>
      <c r="F455" s="74"/>
      <c r="G455" s="74"/>
      <c r="H455" s="74"/>
      <c r="I455" s="74"/>
      <c r="J455" s="74"/>
      <c r="K455" s="74"/>
      <c r="L455" s="74"/>
      <c r="M455" s="74"/>
      <c r="N455" s="74"/>
      <c r="O455" s="45">
        <f t="shared" si="29"/>
        <v>0</v>
      </c>
      <c r="Q455" t="str">
        <f t="shared" si="30"/>
        <v>106Cash ($)</v>
      </c>
    </row>
    <row r="456" spans="1:17">
      <c r="A456" s="12">
        <f>A455</f>
        <v>106</v>
      </c>
      <c r="B456" s="38" t="s">
        <v>351</v>
      </c>
      <c r="C456" s="35" t="s">
        <v>345</v>
      </c>
      <c r="D456" s="75"/>
      <c r="E456" s="75"/>
      <c r="F456" s="75"/>
      <c r="G456" s="75"/>
      <c r="H456" s="75"/>
      <c r="I456" s="75"/>
      <c r="J456" s="75"/>
      <c r="K456" s="75"/>
      <c r="L456" s="75"/>
      <c r="M456" s="75"/>
      <c r="N456" s="75"/>
      <c r="O456" s="46">
        <f t="shared" si="29"/>
        <v>0</v>
      </c>
      <c r="Q456" t="str">
        <f t="shared" si="30"/>
        <v>106Number of FTE</v>
      </c>
    </row>
    <row r="457" spans="1:17">
      <c r="A457" s="12">
        <f>A455</f>
        <v>106</v>
      </c>
      <c r="B457" s="38" t="s">
        <v>351</v>
      </c>
      <c r="C457" s="35" t="s">
        <v>355</v>
      </c>
      <c r="D457" s="76"/>
      <c r="E457" s="76"/>
      <c r="F457" s="76"/>
      <c r="G457" s="76"/>
      <c r="H457" s="76"/>
      <c r="I457" s="76"/>
      <c r="J457" s="76"/>
      <c r="K457" s="76"/>
      <c r="L457" s="76"/>
      <c r="M457" s="76"/>
      <c r="N457" s="76"/>
      <c r="O457" s="47">
        <f t="shared" si="29"/>
        <v>0</v>
      </c>
      <c r="Q457" t="str">
        <f t="shared" si="30"/>
        <v>106Staff value ($)</v>
      </c>
    </row>
    <row r="458" spans="1:17" ht="15.75" thickBot="1">
      <c r="A458" s="13">
        <f>A455</f>
        <v>106</v>
      </c>
      <c r="B458" s="39" t="s">
        <v>351</v>
      </c>
      <c r="C458" s="37" t="s">
        <v>347</v>
      </c>
      <c r="D458" s="77"/>
      <c r="E458" s="77"/>
      <c r="F458" s="77"/>
      <c r="G458" s="77"/>
      <c r="H458" s="77"/>
      <c r="I458" s="77"/>
      <c r="J458" s="77"/>
      <c r="K458" s="77"/>
      <c r="L458" s="77"/>
      <c r="M458" s="77"/>
      <c r="N458" s="77"/>
      <c r="O458" s="48">
        <f t="shared" si="29"/>
        <v>0</v>
      </c>
      <c r="Q458" t="str">
        <f t="shared" si="30"/>
        <v>106Non-staff in-kind ($)</v>
      </c>
    </row>
    <row r="459" spans="1:17">
      <c r="A459" s="11">
        <f>CRC_Partner_Information!B113</f>
        <v>107</v>
      </c>
      <c r="B459" s="32" t="s">
        <v>351</v>
      </c>
      <c r="C459" s="33" t="s">
        <v>344</v>
      </c>
      <c r="D459" s="74"/>
      <c r="E459" s="74"/>
      <c r="F459" s="74"/>
      <c r="G459" s="74"/>
      <c r="H459" s="74"/>
      <c r="I459" s="74"/>
      <c r="J459" s="74"/>
      <c r="K459" s="74"/>
      <c r="L459" s="74"/>
      <c r="M459" s="74"/>
      <c r="N459" s="74"/>
      <c r="O459" s="45">
        <f t="shared" si="29"/>
        <v>0</v>
      </c>
      <c r="Q459" t="str">
        <f t="shared" si="30"/>
        <v>107Cash ($)</v>
      </c>
    </row>
    <row r="460" spans="1:17">
      <c r="A460" s="12">
        <f>A459</f>
        <v>107</v>
      </c>
      <c r="B460" s="38" t="s">
        <v>351</v>
      </c>
      <c r="C460" s="35" t="s">
        <v>345</v>
      </c>
      <c r="D460" s="75"/>
      <c r="E460" s="75"/>
      <c r="F460" s="75"/>
      <c r="G460" s="75"/>
      <c r="H460" s="75"/>
      <c r="I460" s="75"/>
      <c r="J460" s="75"/>
      <c r="K460" s="75"/>
      <c r="L460" s="75"/>
      <c r="M460" s="75"/>
      <c r="N460" s="75"/>
      <c r="O460" s="46">
        <f t="shared" si="29"/>
        <v>0</v>
      </c>
      <c r="Q460" t="str">
        <f t="shared" si="30"/>
        <v>107Number of FTE</v>
      </c>
    </row>
    <row r="461" spans="1:17">
      <c r="A461" s="12">
        <f>A459</f>
        <v>107</v>
      </c>
      <c r="B461" s="38" t="s">
        <v>351</v>
      </c>
      <c r="C461" s="35" t="s">
        <v>355</v>
      </c>
      <c r="D461" s="76"/>
      <c r="E461" s="76"/>
      <c r="F461" s="76"/>
      <c r="G461" s="76"/>
      <c r="H461" s="76"/>
      <c r="I461" s="76"/>
      <c r="J461" s="76"/>
      <c r="K461" s="76"/>
      <c r="L461" s="76"/>
      <c r="M461" s="76"/>
      <c r="N461" s="76"/>
      <c r="O461" s="47">
        <f t="shared" si="29"/>
        <v>0</v>
      </c>
      <c r="Q461" t="str">
        <f t="shared" si="30"/>
        <v>107Staff value ($)</v>
      </c>
    </row>
    <row r="462" spans="1:17" ht="15.75" thickBot="1">
      <c r="A462" s="13">
        <f>A459</f>
        <v>107</v>
      </c>
      <c r="B462" s="39" t="s">
        <v>351</v>
      </c>
      <c r="C462" s="37" t="s">
        <v>347</v>
      </c>
      <c r="D462" s="77"/>
      <c r="E462" s="77"/>
      <c r="F462" s="77"/>
      <c r="G462" s="77"/>
      <c r="H462" s="77"/>
      <c r="I462" s="77"/>
      <c r="J462" s="77"/>
      <c r="K462" s="77"/>
      <c r="L462" s="77"/>
      <c r="M462" s="77"/>
      <c r="N462" s="77"/>
      <c r="O462" s="48">
        <f t="shared" si="29"/>
        <v>0</v>
      </c>
      <c r="Q462" t="str">
        <f t="shared" si="30"/>
        <v>107Non-staff in-kind ($)</v>
      </c>
    </row>
    <row r="463" spans="1:17">
      <c r="A463" s="11">
        <f>CRC_Partner_Information!B114</f>
        <v>108</v>
      </c>
      <c r="B463" s="32" t="s">
        <v>351</v>
      </c>
      <c r="C463" s="33" t="s">
        <v>344</v>
      </c>
      <c r="D463" s="74"/>
      <c r="E463" s="74"/>
      <c r="F463" s="74"/>
      <c r="G463" s="74"/>
      <c r="H463" s="74"/>
      <c r="I463" s="74"/>
      <c r="J463" s="74"/>
      <c r="K463" s="74"/>
      <c r="L463" s="74"/>
      <c r="M463" s="74"/>
      <c r="N463" s="74"/>
      <c r="O463" s="45">
        <f t="shared" si="29"/>
        <v>0</v>
      </c>
      <c r="Q463" t="str">
        <f t="shared" si="30"/>
        <v>108Cash ($)</v>
      </c>
    </row>
    <row r="464" spans="1:17">
      <c r="A464" s="12">
        <f>A463</f>
        <v>108</v>
      </c>
      <c r="B464" s="38" t="s">
        <v>351</v>
      </c>
      <c r="C464" s="35" t="s">
        <v>345</v>
      </c>
      <c r="D464" s="75"/>
      <c r="E464" s="75"/>
      <c r="F464" s="75"/>
      <c r="G464" s="75"/>
      <c r="H464" s="75"/>
      <c r="I464" s="75"/>
      <c r="J464" s="75"/>
      <c r="K464" s="75"/>
      <c r="L464" s="75"/>
      <c r="M464" s="75"/>
      <c r="N464" s="75"/>
      <c r="O464" s="46">
        <f t="shared" si="29"/>
        <v>0</v>
      </c>
      <c r="Q464" t="str">
        <f t="shared" si="30"/>
        <v>108Number of FTE</v>
      </c>
    </row>
    <row r="465" spans="1:17">
      <c r="A465" s="12">
        <f>A463</f>
        <v>108</v>
      </c>
      <c r="B465" s="38" t="s">
        <v>351</v>
      </c>
      <c r="C465" s="35" t="s">
        <v>355</v>
      </c>
      <c r="D465" s="76"/>
      <c r="E465" s="76"/>
      <c r="F465" s="76"/>
      <c r="G465" s="76"/>
      <c r="H465" s="76"/>
      <c r="I465" s="76"/>
      <c r="J465" s="76"/>
      <c r="K465" s="76"/>
      <c r="L465" s="76"/>
      <c r="M465" s="76"/>
      <c r="N465" s="76"/>
      <c r="O465" s="47">
        <f t="shared" si="29"/>
        <v>0</v>
      </c>
      <c r="Q465" t="str">
        <f t="shared" si="30"/>
        <v>108Staff value ($)</v>
      </c>
    </row>
    <row r="466" spans="1:17" ht="15.75" thickBot="1">
      <c r="A466" s="13">
        <f>A463</f>
        <v>108</v>
      </c>
      <c r="B466" s="39" t="s">
        <v>351</v>
      </c>
      <c r="C466" s="37" t="s">
        <v>347</v>
      </c>
      <c r="D466" s="77"/>
      <c r="E466" s="77"/>
      <c r="F466" s="77"/>
      <c r="G466" s="77"/>
      <c r="H466" s="77"/>
      <c r="I466" s="77"/>
      <c r="J466" s="77"/>
      <c r="K466" s="77"/>
      <c r="L466" s="77"/>
      <c r="M466" s="77"/>
      <c r="N466" s="77"/>
      <c r="O466" s="48">
        <f t="shared" si="29"/>
        <v>0</v>
      </c>
      <c r="Q466" t="str">
        <f t="shared" si="30"/>
        <v>108Non-staff in-kind ($)</v>
      </c>
    </row>
    <row r="467" spans="1:17">
      <c r="A467" s="11">
        <f>CRC_Partner_Information!B115</f>
        <v>109</v>
      </c>
      <c r="B467" s="32" t="s">
        <v>351</v>
      </c>
      <c r="C467" s="33" t="s">
        <v>344</v>
      </c>
      <c r="D467" s="74"/>
      <c r="E467" s="74"/>
      <c r="F467" s="74"/>
      <c r="G467" s="74"/>
      <c r="H467" s="74"/>
      <c r="I467" s="74"/>
      <c r="J467" s="74"/>
      <c r="K467" s="74"/>
      <c r="L467" s="74"/>
      <c r="M467" s="74"/>
      <c r="N467" s="74"/>
      <c r="O467" s="45">
        <f t="shared" si="29"/>
        <v>0</v>
      </c>
      <c r="Q467" t="str">
        <f t="shared" si="30"/>
        <v>109Cash ($)</v>
      </c>
    </row>
    <row r="468" spans="1:17">
      <c r="A468" s="12">
        <f>A467</f>
        <v>109</v>
      </c>
      <c r="B468" s="38" t="s">
        <v>351</v>
      </c>
      <c r="C468" s="35" t="s">
        <v>345</v>
      </c>
      <c r="D468" s="75"/>
      <c r="E468" s="75"/>
      <c r="F468" s="75"/>
      <c r="G468" s="75"/>
      <c r="H468" s="75"/>
      <c r="I468" s="75"/>
      <c r="J468" s="75"/>
      <c r="K468" s="75"/>
      <c r="L468" s="75"/>
      <c r="M468" s="75"/>
      <c r="N468" s="75"/>
      <c r="O468" s="46">
        <f t="shared" si="29"/>
        <v>0</v>
      </c>
      <c r="Q468" t="str">
        <f t="shared" si="30"/>
        <v>109Number of FTE</v>
      </c>
    </row>
    <row r="469" spans="1:17">
      <c r="A469" s="12">
        <f>A467</f>
        <v>109</v>
      </c>
      <c r="B469" s="38" t="s">
        <v>351</v>
      </c>
      <c r="C469" s="35" t="s">
        <v>355</v>
      </c>
      <c r="D469" s="76"/>
      <c r="E469" s="76"/>
      <c r="F469" s="76"/>
      <c r="G469" s="76"/>
      <c r="H469" s="76"/>
      <c r="I469" s="76"/>
      <c r="J469" s="76"/>
      <c r="K469" s="76"/>
      <c r="L469" s="76"/>
      <c r="M469" s="76"/>
      <c r="N469" s="76"/>
      <c r="O469" s="47">
        <f t="shared" si="29"/>
        <v>0</v>
      </c>
      <c r="Q469" t="str">
        <f t="shared" si="30"/>
        <v>109Staff value ($)</v>
      </c>
    </row>
    <row r="470" spans="1:17" ht="15.75" thickBot="1">
      <c r="A470" s="13">
        <f>A467</f>
        <v>109</v>
      </c>
      <c r="B470" s="39" t="s">
        <v>351</v>
      </c>
      <c r="C470" s="37" t="s">
        <v>347</v>
      </c>
      <c r="D470" s="77"/>
      <c r="E470" s="77"/>
      <c r="F470" s="77"/>
      <c r="G470" s="77"/>
      <c r="H470" s="77"/>
      <c r="I470" s="77"/>
      <c r="J470" s="77"/>
      <c r="K470" s="77"/>
      <c r="L470" s="77"/>
      <c r="M470" s="77"/>
      <c r="N470" s="77"/>
      <c r="O470" s="48">
        <f t="shared" si="29"/>
        <v>0</v>
      </c>
      <c r="Q470" t="str">
        <f t="shared" si="30"/>
        <v>109Non-staff in-kind ($)</v>
      </c>
    </row>
    <row r="471" spans="1:17">
      <c r="A471" s="11">
        <f>CRC_Partner_Information!B116</f>
        <v>110</v>
      </c>
      <c r="B471" s="32" t="s">
        <v>351</v>
      </c>
      <c r="C471" s="33" t="s">
        <v>344</v>
      </c>
      <c r="D471" s="74"/>
      <c r="E471" s="74"/>
      <c r="F471" s="74"/>
      <c r="G471" s="74"/>
      <c r="H471" s="74"/>
      <c r="I471" s="74"/>
      <c r="J471" s="74"/>
      <c r="K471" s="74"/>
      <c r="L471" s="74"/>
      <c r="M471" s="74"/>
      <c r="N471" s="74"/>
      <c r="O471" s="45">
        <f t="shared" si="29"/>
        <v>0</v>
      </c>
      <c r="Q471" t="str">
        <f t="shared" si="30"/>
        <v>110Cash ($)</v>
      </c>
    </row>
    <row r="472" spans="1:17">
      <c r="A472" s="12">
        <f>A471</f>
        <v>110</v>
      </c>
      <c r="B472" s="38" t="s">
        <v>351</v>
      </c>
      <c r="C472" s="35" t="s">
        <v>345</v>
      </c>
      <c r="D472" s="75"/>
      <c r="E472" s="75"/>
      <c r="F472" s="75"/>
      <c r="G472" s="75"/>
      <c r="H472" s="75"/>
      <c r="I472" s="75"/>
      <c r="J472" s="75"/>
      <c r="K472" s="75"/>
      <c r="L472" s="75"/>
      <c r="M472" s="75"/>
      <c r="N472" s="75"/>
      <c r="O472" s="46">
        <f t="shared" si="29"/>
        <v>0</v>
      </c>
      <c r="Q472" t="str">
        <f t="shared" si="30"/>
        <v>110Number of FTE</v>
      </c>
    </row>
    <row r="473" spans="1:17">
      <c r="A473" s="12">
        <f>A471</f>
        <v>110</v>
      </c>
      <c r="B473" s="38" t="s">
        <v>351</v>
      </c>
      <c r="C473" s="35" t="s">
        <v>355</v>
      </c>
      <c r="D473" s="76"/>
      <c r="E473" s="76"/>
      <c r="F473" s="76"/>
      <c r="G473" s="76"/>
      <c r="H473" s="76"/>
      <c r="I473" s="76"/>
      <c r="J473" s="76"/>
      <c r="K473" s="76"/>
      <c r="L473" s="76"/>
      <c r="M473" s="76"/>
      <c r="N473" s="76"/>
      <c r="O473" s="47">
        <f t="shared" si="29"/>
        <v>0</v>
      </c>
      <c r="Q473" t="str">
        <f t="shared" si="30"/>
        <v>110Staff value ($)</v>
      </c>
    </row>
    <row r="474" spans="1:17" ht="15.75" thickBot="1">
      <c r="A474" s="13">
        <f>A471</f>
        <v>110</v>
      </c>
      <c r="B474" s="39" t="s">
        <v>351</v>
      </c>
      <c r="C474" s="37" t="s">
        <v>347</v>
      </c>
      <c r="D474" s="77"/>
      <c r="E474" s="77"/>
      <c r="F474" s="77"/>
      <c r="G474" s="77"/>
      <c r="H474" s="77"/>
      <c r="I474" s="77"/>
      <c r="J474" s="77"/>
      <c r="K474" s="77"/>
      <c r="L474" s="77"/>
      <c r="M474" s="77"/>
      <c r="N474" s="77"/>
      <c r="O474" s="48">
        <f t="shared" si="29"/>
        <v>0</v>
      </c>
      <c r="Q474" t="str">
        <f t="shared" si="30"/>
        <v>110Non-staff in-kind ($)</v>
      </c>
    </row>
    <row r="475" spans="1:17">
      <c r="A475" s="11">
        <f>CRC_Partner_Information!B117</f>
        <v>111</v>
      </c>
      <c r="B475" s="32" t="s">
        <v>351</v>
      </c>
      <c r="C475" s="33" t="s">
        <v>344</v>
      </c>
      <c r="D475" s="74"/>
      <c r="E475" s="74"/>
      <c r="F475" s="74"/>
      <c r="G475" s="74"/>
      <c r="H475" s="74"/>
      <c r="I475" s="74"/>
      <c r="J475" s="74"/>
      <c r="K475" s="74"/>
      <c r="L475" s="74"/>
      <c r="M475" s="74"/>
      <c r="N475" s="74"/>
      <c r="O475" s="45">
        <f t="shared" si="29"/>
        <v>0</v>
      </c>
      <c r="Q475" t="str">
        <f t="shared" si="30"/>
        <v>111Cash ($)</v>
      </c>
    </row>
    <row r="476" spans="1:17">
      <c r="A476" s="12">
        <f>A475</f>
        <v>111</v>
      </c>
      <c r="B476" s="38" t="s">
        <v>351</v>
      </c>
      <c r="C476" s="35" t="s">
        <v>345</v>
      </c>
      <c r="D476" s="75"/>
      <c r="E476" s="75"/>
      <c r="F476" s="75"/>
      <c r="G476" s="75"/>
      <c r="H476" s="75"/>
      <c r="I476" s="75"/>
      <c r="J476" s="75"/>
      <c r="K476" s="75"/>
      <c r="L476" s="75"/>
      <c r="M476" s="75"/>
      <c r="N476" s="75"/>
      <c r="O476" s="46">
        <f t="shared" si="29"/>
        <v>0</v>
      </c>
      <c r="Q476" t="str">
        <f t="shared" si="30"/>
        <v>111Number of FTE</v>
      </c>
    </row>
    <row r="477" spans="1:17">
      <c r="A477" s="12">
        <f>A475</f>
        <v>111</v>
      </c>
      <c r="B477" s="38" t="s">
        <v>351</v>
      </c>
      <c r="C477" s="35" t="s">
        <v>355</v>
      </c>
      <c r="D477" s="76"/>
      <c r="E477" s="76"/>
      <c r="F477" s="76"/>
      <c r="G477" s="76"/>
      <c r="H477" s="76"/>
      <c r="I477" s="76"/>
      <c r="J477" s="76"/>
      <c r="K477" s="76"/>
      <c r="L477" s="76"/>
      <c r="M477" s="76"/>
      <c r="N477" s="76"/>
      <c r="O477" s="47">
        <f t="shared" si="29"/>
        <v>0</v>
      </c>
      <c r="Q477" t="str">
        <f t="shared" si="30"/>
        <v>111Staff value ($)</v>
      </c>
    </row>
    <row r="478" spans="1:17" ht="15.75" thickBot="1">
      <c r="A478" s="13">
        <f>A475</f>
        <v>111</v>
      </c>
      <c r="B478" s="39" t="s">
        <v>351</v>
      </c>
      <c r="C478" s="37" t="s">
        <v>347</v>
      </c>
      <c r="D478" s="77"/>
      <c r="E478" s="77"/>
      <c r="F478" s="77"/>
      <c r="G478" s="77"/>
      <c r="H478" s="77"/>
      <c r="I478" s="77"/>
      <c r="J478" s="77"/>
      <c r="K478" s="77"/>
      <c r="L478" s="77"/>
      <c r="M478" s="77"/>
      <c r="N478" s="77"/>
      <c r="O478" s="48">
        <f t="shared" si="29"/>
        <v>0</v>
      </c>
      <c r="Q478" t="str">
        <f t="shared" si="30"/>
        <v>111Non-staff in-kind ($)</v>
      </c>
    </row>
    <row r="479" spans="1:17">
      <c r="A479" s="11">
        <f>CRC_Partner_Information!B118</f>
        <v>112</v>
      </c>
      <c r="B479" s="32" t="s">
        <v>351</v>
      </c>
      <c r="C479" s="33" t="s">
        <v>344</v>
      </c>
      <c r="D479" s="74"/>
      <c r="E479" s="74"/>
      <c r="F479" s="74"/>
      <c r="G479" s="74"/>
      <c r="H479" s="74"/>
      <c r="I479" s="74"/>
      <c r="J479" s="74"/>
      <c r="K479" s="74"/>
      <c r="L479" s="74"/>
      <c r="M479" s="74"/>
      <c r="N479" s="74"/>
      <c r="O479" s="45">
        <f t="shared" si="29"/>
        <v>0</v>
      </c>
      <c r="Q479" t="str">
        <f t="shared" si="30"/>
        <v>112Cash ($)</v>
      </c>
    </row>
    <row r="480" spans="1:17">
      <c r="A480" s="12">
        <f>A479</f>
        <v>112</v>
      </c>
      <c r="B480" s="38" t="s">
        <v>351</v>
      </c>
      <c r="C480" s="35" t="s">
        <v>345</v>
      </c>
      <c r="D480" s="75"/>
      <c r="E480" s="75"/>
      <c r="F480" s="75"/>
      <c r="G480" s="75"/>
      <c r="H480" s="75"/>
      <c r="I480" s="75"/>
      <c r="J480" s="75"/>
      <c r="K480" s="75"/>
      <c r="L480" s="75"/>
      <c r="M480" s="75"/>
      <c r="N480" s="75"/>
      <c r="O480" s="46">
        <f t="shared" si="29"/>
        <v>0</v>
      </c>
      <c r="Q480" t="str">
        <f t="shared" si="30"/>
        <v>112Number of FTE</v>
      </c>
    </row>
    <row r="481" spans="1:17">
      <c r="A481" s="12">
        <f>A479</f>
        <v>112</v>
      </c>
      <c r="B481" s="38" t="s">
        <v>351</v>
      </c>
      <c r="C481" s="35" t="s">
        <v>355</v>
      </c>
      <c r="D481" s="76"/>
      <c r="E481" s="76"/>
      <c r="F481" s="76"/>
      <c r="G481" s="76"/>
      <c r="H481" s="76"/>
      <c r="I481" s="76"/>
      <c r="J481" s="76"/>
      <c r="K481" s="76"/>
      <c r="L481" s="76"/>
      <c r="M481" s="76"/>
      <c r="N481" s="76"/>
      <c r="O481" s="47">
        <f t="shared" si="29"/>
        <v>0</v>
      </c>
      <c r="Q481" t="str">
        <f t="shared" si="30"/>
        <v>112Staff value ($)</v>
      </c>
    </row>
    <row r="482" spans="1:17" ht="15.75" thickBot="1">
      <c r="A482" s="13">
        <f>A479</f>
        <v>112</v>
      </c>
      <c r="B482" s="39" t="s">
        <v>351</v>
      </c>
      <c r="C482" s="37" t="s">
        <v>347</v>
      </c>
      <c r="D482" s="77"/>
      <c r="E482" s="77"/>
      <c r="F482" s="77"/>
      <c r="G482" s="77"/>
      <c r="H482" s="77"/>
      <c r="I482" s="77"/>
      <c r="J482" s="77"/>
      <c r="K482" s="77"/>
      <c r="L482" s="77"/>
      <c r="M482" s="77"/>
      <c r="N482" s="77"/>
      <c r="O482" s="48">
        <f t="shared" si="29"/>
        <v>0</v>
      </c>
      <c r="Q482" t="str">
        <f t="shared" si="30"/>
        <v>112Non-staff in-kind ($)</v>
      </c>
    </row>
    <row r="483" spans="1:17">
      <c r="A483" s="11">
        <f>CRC_Partner_Information!B119</f>
        <v>113</v>
      </c>
      <c r="B483" s="32" t="s">
        <v>351</v>
      </c>
      <c r="C483" s="33" t="s">
        <v>344</v>
      </c>
      <c r="D483" s="74"/>
      <c r="E483" s="74"/>
      <c r="F483" s="74"/>
      <c r="G483" s="74"/>
      <c r="H483" s="74"/>
      <c r="I483" s="74"/>
      <c r="J483" s="74"/>
      <c r="K483" s="74"/>
      <c r="L483" s="74"/>
      <c r="M483" s="74"/>
      <c r="N483" s="74"/>
      <c r="O483" s="45">
        <f t="shared" ref="O483:O546" si="31">SUM(D483:N483)</f>
        <v>0</v>
      </c>
      <c r="Q483" t="str">
        <f t="shared" si="30"/>
        <v>113Cash ($)</v>
      </c>
    </row>
    <row r="484" spans="1:17">
      <c r="A484" s="12">
        <f>A483</f>
        <v>113</v>
      </c>
      <c r="B484" s="38" t="s">
        <v>351</v>
      </c>
      <c r="C484" s="35" t="s">
        <v>345</v>
      </c>
      <c r="D484" s="75"/>
      <c r="E484" s="75"/>
      <c r="F484" s="75"/>
      <c r="G484" s="75"/>
      <c r="H484" s="75"/>
      <c r="I484" s="75"/>
      <c r="J484" s="75"/>
      <c r="K484" s="75"/>
      <c r="L484" s="75"/>
      <c r="M484" s="75"/>
      <c r="N484" s="75"/>
      <c r="O484" s="46">
        <f t="shared" si="31"/>
        <v>0</v>
      </c>
      <c r="Q484" t="str">
        <f t="shared" ref="Q484:Q547" si="32">A484&amp;C484</f>
        <v>113Number of FTE</v>
      </c>
    </row>
    <row r="485" spans="1:17">
      <c r="A485" s="12">
        <f>A483</f>
        <v>113</v>
      </c>
      <c r="B485" s="38" t="s">
        <v>351</v>
      </c>
      <c r="C485" s="35" t="s">
        <v>355</v>
      </c>
      <c r="D485" s="76"/>
      <c r="E485" s="76"/>
      <c r="F485" s="76"/>
      <c r="G485" s="76"/>
      <c r="H485" s="76"/>
      <c r="I485" s="76"/>
      <c r="J485" s="76"/>
      <c r="K485" s="76"/>
      <c r="L485" s="76"/>
      <c r="M485" s="76"/>
      <c r="N485" s="76"/>
      <c r="O485" s="47">
        <f t="shared" si="31"/>
        <v>0</v>
      </c>
      <c r="Q485" t="str">
        <f t="shared" si="32"/>
        <v>113Staff value ($)</v>
      </c>
    </row>
    <row r="486" spans="1:17" ht="15.75" thickBot="1">
      <c r="A486" s="13">
        <f>A483</f>
        <v>113</v>
      </c>
      <c r="B486" s="39" t="s">
        <v>351</v>
      </c>
      <c r="C486" s="37" t="s">
        <v>347</v>
      </c>
      <c r="D486" s="77"/>
      <c r="E486" s="77"/>
      <c r="F486" s="77"/>
      <c r="G486" s="77"/>
      <c r="H486" s="77"/>
      <c r="I486" s="77"/>
      <c r="J486" s="77"/>
      <c r="K486" s="77"/>
      <c r="L486" s="77"/>
      <c r="M486" s="77"/>
      <c r="N486" s="77"/>
      <c r="O486" s="48">
        <f t="shared" si="31"/>
        <v>0</v>
      </c>
      <c r="Q486" t="str">
        <f t="shared" si="32"/>
        <v>113Non-staff in-kind ($)</v>
      </c>
    </row>
    <row r="487" spans="1:17">
      <c r="A487" s="11">
        <f>CRC_Partner_Information!B120</f>
        <v>114</v>
      </c>
      <c r="B487" s="32" t="s">
        <v>351</v>
      </c>
      <c r="C487" s="33" t="s">
        <v>344</v>
      </c>
      <c r="D487" s="74"/>
      <c r="E487" s="74"/>
      <c r="F487" s="74"/>
      <c r="G487" s="74"/>
      <c r="H487" s="74"/>
      <c r="I487" s="74"/>
      <c r="J487" s="74"/>
      <c r="K487" s="74"/>
      <c r="L487" s="74"/>
      <c r="M487" s="74"/>
      <c r="N487" s="74"/>
      <c r="O487" s="45">
        <f t="shared" si="31"/>
        <v>0</v>
      </c>
      <c r="Q487" t="str">
        <f t="shared" si="32"/>
        <v>114Cash ($)</v>
      </c>
    </row>
    <row r="488" spans="1:17">
      <c r="A488" s="12">
        <f>A487</f>
        <v>114</v>
      </c>
      <c r="B488" s="38" t="s">
        <v>351</v>
      </c>
      <c r="C488" s="35" t="s">
        <v>345</v>
      </c>
      <c r="D488" s="75"/>
      <c r="E488" s="75"/>
      <c r="F488" s="75"/>
      <c r="G488" s="75"/>
      <c r="H488" s="75"/>
      <c r="I488" s="75"/>
      <c r="J488" s="75"/>
      <c r="K488" s="75"/>
      <c r="L488" s="75"/>
      <c r="M488" s="75"/>
      <c r="N488" s="75"/>
      <c r="O488" s="46">
        <f t="shared" si="31"/>
        <v>0</v>
      </c>
      <c r="Q488" t="str">
        <f t="shared" si="32"/>
        <v>114Number of FTE</v>
      </c>
    </row>
    <row r="489" spans="1:17">
      <c r="A489" s="12">
        <f>A487</f>
        <v>114</v>
      </c>
      <c r="B489" s="38" t="s">
        <v>351</v>
      </c>
      <c r="C489" s="35" t="s">
        <v>355</v>
      </c>
      <c r="D489" s="76"/>
      <c r="E489" s="76"/>
      <c r="F489" s="76"/>
      <c r="G489" s="76"/>
      <c r="H489" s="76"/>
      <c r="I489" s="76"/>
      <c r="J489" s="76"/>
      <c r="K489" s="76"/>
      <c r="L489" s="76"/>
      <c r="M489" s="76"/>
      <c r="N489" s="76"/>
      <c r="O489" s="47">
        <f t="shared" si="31"/>
        <v>0</v>
      </c>
      <c r="Q489" t="str">
        <f t="shared" si="32"/>
        <v>114Staff value ($)</v>
      </c>
    </row>
    <row r="490" spans="1:17" ht="15.75" thickBot="1">
      <c r="A490" s="13">
        <f>A487</f>
        <v>114</v>
      </c>
      <c r="B490" s="39" t="s">
        <v>351</v>
      </c>
      <c r="C490" s="37" t="s">
        <v>347</v>
      </c>
      <c r="D490" s="77"/>
      <c r="E490" s="77"/>
      <c r="F490" s="77"/>
      <c r="G490" s="77"/>
      <c r="H490" s="77"/>
      <c r="I490" s="77"/>
      <c r="J490" s="77"/>
      <c r="K490" s="77"/>
      <c r="L490" s="77"/>
      <c r="M490" s="77"/>
      <c r="N490" s="77"/>
      <c r="O490" s="48">
        <f t="shared" si="31"/>
        <v>0</v>
      </c>
      <c r="Q490" t="str">
        <f t="shared" si="32"/>
        <v>114Non-staff in-kind ($)</v>
      </c>
    </row>
    <row r="491" spans="1:17">
      <c r="A491" s="11">
        <f>CRC_Partner_Information!B121</f>
        <v>115</v>
      </c>
      <c r="B491" s="32" t="s">
        <v>351</v>
      </c>
      <c r="C491" s="33" t="s">
        <v>344</v>
      </c>
      <c r="D491" s="74"/>
      <c r="E491" s="74"/>
      <c r="F491" s="74"/>
      <c r="G491" s="74"/>
      <c r="H491" s="74"/>
      <c r="I491" s="74"/>
      <c r="J491" s="74"/>
      <c r="K491" s="74"/>
      <c r="L491" s="74"/>
      <c r="M491" s="74"/>
      <c r="N491" s="74"/>
      <c r="O491" s="45">
        <f t="shared" si="31"/>
        <v>0</v>
      </c>
      <c r="Q491" t="str">
        <f t="shared" si="32"/>
        <v>115Cash ($)</v>
      </c>
    </row>
    <row r="492" spans="1:17">
      <c r="A492" s="12">
        <f>A491</f>
        <v>115</v>
      </c>
      <c r="B492" s="38" t="s">
        <v>351</v>
      </c>
      <c r="C492" s="35" t="s">
        <v>345</v>
      </c>
      <c r="D492" s="75"/>
      <c r="E492" s="75"/>
      <c r="F492" s="75"/>
      <c r="G492" s="75"/>
      <c r="H492" s="75"/>
      <c r="I492" s="75"/>
      <c r="J492" s="75"/>
      <c r="K492" s="75"/>
      <c r="L492" s="75"/>
      <c r="M492" s="75"/>
      <c r="N492" s="75"/>
      <c r="O492" s="46">
        <f t="shared" si="31"/>
        <v>0</v>
      </c>
      <c r="Q492" t="str">
        <f t="shared" si="32"/>
        <v>115Number of FTE</v>
      </c>
    </row>
    <row r="493" spans="1:17">
      <c r="A493" s="12">
        <f>A491</f>
        <v>115</v>
      </c>
      <c r="B493" s="38" t="s">
        <v>351</v>
      </c>
      <c r="C493" s="35" t="s">
        <v>355</v>
      </c>
      <c r="D493" s="76"/>
      <c r="E493" s="76"/>
      <c r="F493" s="76"/>
      <c r="G493" s="76"/>
      <c r="H493" s="76"/>
      <c r="I493" s="76"/>
      <c r="J493" s="76"/>
      <c r="K493" s="76"/>
      <c r="L493" s="76"/>
      <c r="M493" s="76"/>
      <c r="N493" s="76"/>
      <c r="O493" s="47">
        <f t="shared" si="31"/>
        <v>0</v>
      </c>
      <c r="Q493" t="str">
        <f t="shared" si="32"/>
        <v>115Staff value ($)</v>
      </c>
    </row>
    <row r="494" spans="1:17" ht="15.75" thickBot="1">
      <c r="A494" s="13">
        <f>A491</f>
        <v>115</v>
      </c>
      <c r="B494" s="39" t="s">
        <v>351</v>
      </c>
      <c r="C494" s="37" t="s">
        <v>347</v>
      </c>
      <c r="D494" s="77"/>
      <c r="E494" s="77"/>
      <c r="F494" s="77"/>
      <c r="G494" s="77"/>
      <c r="H494" s="77"/>
      <c r="I494" s="77"/>
      <c r="J494" s="77"/>
      <c r="K494" s="77"/>
      <c r="L494" s="77"/>
      <c r="M494" s="77"/>
      <c r="N494" s="77"/>
      <c r="O494" s="48">
        <f t="shared" si="31"/>
        <v>0</v>
      </c>
      <c r="Q494" t="str">
        <f t="shared" si="32"/>
        <v>115Non-staff in-kind ($)</v>
      </c>
    </row>
    <row r="495" spans="1:17">
      <c r="A495" s="11">
        <f>CRC_Partner_Information!B122</f>
        <v>116</v>
      </c>
      <c r="B495" s="32" t="s">
        <v>351</v>
      </c>
      <c r="C495" s="33" t="s">
        <v>344</v>
      </c>
      <c r="D495" s="74"/>
      <c r="E495" s="74"/>
      <c r="F495" s="74"/>
      <c r="G495" s="74"/>
      <c r="H495" s="74"/>
      <c r="I495" s="74"/>
      <c r="J495" s="74"/>
      <c r="K495" s="74"/>
      <c r="L495" s="74"/>
      <c r="M495" s="74"/>
      <c r="N495" s="74"/>
      <c r="O495" s="45">
        <f t="shared" si="31"/>
        <v>0</v>
      </c>
      <c r="Q495" t="str">
        <f t="shared" si="32"/>
        <v>116Cash ($)</v>
      </c>
    </row>
    <row r="496" spans="1:17">
      <c r="A496" s="12">
        <f>A495</f>
        <v>116</v>
      </c>
      <c r="B496" s="38" t="s">
        <v>351</v>
      </c>
      <c r="C496" s="35" t="s">
        <v>345</v>
      </c>
      <c r="D496" s="75"/>
      <c r="E496" s="75"/>
      <c r="F496" s="75"/>
      <c r="G496" s="75"/>
      <c r="H496" s="75"/>
      <c r="I496" s="75"/>
      <c r="J496" s="75"/>
      <c r="K496" s="75"/>
      <c r="L496" s="75"/>
      <c r="M496" s="75"/>
      <c r="N496" s="75"/>
      <c r="O496" s="46">
        <f t="shared" si="31"/>
        <v>0</v>
      </c>
      <c r="Q496" t="str">
        <f t="shared" si="32"/>
        <v>116Number of FTE</v>
      </c>
    </row>
    <row r="497" spans="1:17">
      <c r="A497" s="12">
        <f>A495</f>
        <v>116</v>
      </c>
      <c r="B497" s="38" t="s">
        <v>351</v>
      </c>
      <c r="C497" s="35" t="s">
        <v>355</v>
      </c>
      <c r="D497" s="76"/>
      <c r="E497" s="76"/>
      <c r="F497" s="76"/>
      <c r="G497" s="76"/>
      <c r="H497" s="76"/>
      <c r="I497" s="76"/>
      <c r="J497" s="76"/>
      <c r="K497" s="76"/>
      <c r="L497" s="76"/>
      <c r="M497" s="76"/>
      <c r="N497" s="76"/>
      <c r="O497" s="47">
        <f t="shared" si="31"/>
        <v>0</v>
      </c>
      <c r="Q497" t="str">
        <f t="shared" si="32"/>
        <v>116Staff value ($)</v>
      </c>
    </row>
    <row r="498" spans="1:17" ht="15.75" thickBot="1">
      <c r="A498" s="13">
        <f>A495</f>
        <v>116</v>
      </c>
      <c r="B498" s="39" t="s">
        <v>351</v>
      </c>
      <c r="C498" s="37" t="s">
        <v>347</v>
      </c>
      <c r="D498" s="77"/>
      <c r="E498" s="77"/>
      <c r="F498" s="77"/>
      <c r="G498" s="77"/>
      <c r="H498" s="77"/>
      <c r="I498" s="77"/>
      <c r="J498" s="77"/>
      <c r="K498" s="77"/>
      <c r="L498" s="77"/>
      <c r="M498" s="77"/>
      <c r="N498" s="77"/>
      <c r="O498" s="48">
        <f t="shared" si="31"/>
        <v>0</v>
      </c>
      <c r="Q498" t="str">
        <f t="shared" si="32"/>
        <v>116Non-staff in-kind ($)</v>
      </c>
    </row>
    <row r="499" spans="1:17">
      <c r="A499" s="11">
        <f>CRC_Partner_Information!B123</f>
        <v>117</v>
      </c>
      <c r="B499" s="32" t="s">
        <v>351</v>
      </c>
      <c r="C499" s="33" t="s">
        <v>344</v>
      </c>
      <c r="D499" s="74"/>
      <c r="E499" s="74"/>
      <c r="F499" s="74"/>
      <c r="G499" s="74"/>
      <c r="H499" s="74"/>
      <c r="I499" s="74"/>
      <c r="J499" s="74"/>
      <c r="K499" s="74"/>
      <c r="L499" s="74"/>
      <c r="M499" s="74"/>
      <c r="N499" s="74"/>
      <c r="O499" s="45">
        <f t="shared" si="31"/>
        <v>0</v>
      </c>
      <c r="Q499" t="str">
        <f t="shared" si="32"/>
        <v>117Cash ($)</v>
      </c>
    </row>
    <row r="500" spans="1:17">
      <c r="A500" s="12">
        <f>A499</f>
        <v>117</v>
      </c>
      <c r="B500" s="38" t="s">
        <v>351</v>
      </c>
      <c r="C500" s="35" t="s">
        <v>345</v>
      </c>
      <c r="D500" s="75"/>
      <c r="E500" s="75"/>
      <c r="F500" s="75"/>
      <c r="G500" s="75"/>
      <c r="H500" s="75"/>
      <c r="I500" s="75"/>
      <c r="J500" s="75"/>
      <c r="K500" s="75"/>
      <c r="L500" s="75"/>
      <c r="M500" s="75"/>
      <c r="N500" s="75"/>
      <c r="O500" s="46">
        <f t="shared" si="31"/>
        <v>0</v>
      </c>
      <c r="Q500" t="str">
        <f t="shared" si="32"/>
        <v>117Number of FTE</v>
      </c>
    </row>
    <row r="501" spans="1:17">
      <c r="A501" s="12">
        <f>A499</f>
        <v>117</v>
      </c>
      <c r="B501" s="38" t="s">
        <v>351</v>
      </c>
      <c r="C501" s="35" t="s">
        <v>355</v>
      </c>
      <c r="D501" s="76"/>
      <c r="E501" s="76"/>
      <c r="F501" s="76"/>
      <c r="G501" s="76"/>
      <c r="H501" s="76"/>
      <c r="I501" s="76"/>
      <c r="J501" s="76"/>
      <c r="K501" s="76"/>
      <c r="L501" s="76"/>
      <c r="M501" s="76"/>
      <c r="N501" s="76"/>
      <c r="O501" s="47">
        <f t="shared" si="31"/>
        <v>0</v>
      </c>
      <c r="Q501" t="str">
        <f t="shared" si="32"/>
        <v>117Staff value ($)</v>
      </c>
    </row>
    <row r="502" spans="1:17" ht="15.75" thickBot="1">
      <c r="A502" s="13">
        <f>A499</f>
        <v>117</v>
      </c>
      <c r="B502" s="39" t="s">
        <v>351</v>
      </c>
      <c r="C502" s="37" t="s">
        <v>347</v>
      </c>
      <c r="D502" s="77"/>
      <c r="E502" s="77"/>
      <c r="F502" s="77"/>
      <c r="G502" s="77"/>
      <c r="H502" s="77"/>
      <c r="I502" s="77"/>
      <c r="J502" s="77"/>
      <c r="K502" s="77"/>
      <c r="L502" s="77"/>
      <c r="M502" s="77"/>
      <c r="N502" s="77"/>
      <c r="O502" s="48">
        <f t="shared" si="31"/>
        <v>0</v>
      </c>
      <c r="Q502" t="str">
        <f t="shared" si="32"/>
        <v>117Non-staff in-kind ($)</v>
      </c>
    </row>
    <row r="503" spans="1:17">
      <c r="A503" s="11">
        <f>CRC_Partner_Information!B124</f>
        <v>118</v>
      </c>
      <c r="B503" s="32" t="s">
        <v>351</v>
      </c>
      <c r="C503" s="33" t="s">
        <v>344</v>
      </c>
      <c r="D503" s="74"/>
      <c r="E503" s="74"/>
      <c r="F503" s="74"/>
      <c r="G503" s="74"/>
      <c r="H503" s="74"/>
      <c r="I503" s="74"/>
      <c r="J503" s="74"/>
      <c r="K503" s="74"/>
      <c r="L503" s="74"/>
      <c r="M503" s="74"/>
      <c r="N503" s="74"/>
      <c r="O503" s="45">
        <f t="shared" si="31"/>
        <v>0</v>
      </c>
      <c r="Q503" t="str">
        <f t="shared" si="32"/>
        <v>118Cash ($)</v>
      </c>
    </row>
    <row r="504" spans="1:17">
      <c r="A504" s="12">
        <f>A503</f>
        <v>118</v>
      </c>
      <c r="B504" s="38" t="s">
        <v>351</v>
      </c>
      <c r="C504" s="35" t="s">
        <v>345</v>
      </c>
      <c r="D504" s="75"/>
      <c r="E504" s="75"/>
      <c r="F504" s="75"/>
      <c r="G504" s="75"/>
      <c r="H504" s="75"/>
      <c r="I504" s="75"/>
      <c r="J504" s="75"/>
      <c r="K504" s="75"/>
      <c r="L504" s="75"/>
      <c r="M504" s="75"/>
      <c r="N504" s="75"/>
      <c r="O504" s="46">
        <f t="shared" si="31"/>
        <v>0</v>
      </c>
      <c r="Q504" t="str">
        <f t="shared" si="32"/>
        <v>118Number of FTE</v>
      </c>
    </row>
    <row r="505" spans="1:17">
      <c r="A505" s="12">
        <f>A503</f>
        <v>118</v>
      </c>
      <c r="B505" s="38" t="s">
        <v>351</v>
      </c>
      <c r="C505" s="35" t="s">
        <v>355</v>
      </c>
      <c r="D505" s="76"/>
      <c r="E505" s="76"/>
      <c r="F505" s="76"/>
      <c r="G505" s="76"/>
      <c r="H505" s="76"/>
      <c r="I505" s="76"/>
      <c r="J505" s="76"/>
      <c r="K505" s="76"/>
      <c r="L505" s="76"/>
      <c r="M505" s="76"/>
      <c r="N505" s="76"/>
      <c r="O505" s="47">
        <f t="shared" si="31"/>
        <v>0</v>
      </c>
      <c r="Q505" t="str">
        <f t="shared" si="32"/>
        <v>118Staff value ($)</v>
      </c>
    </row>
    <row r="506" spans="1:17" ht="15.75" thickBot="1">
      <c r="A506" s="13">
        <f>A503</f>
        <v>118</v>
      </c>
      <c r="B506" s="39" t="s">
        <v>351</v>
      </c>
      <c r="C506" s="37" t="s">
        <v>347</v>
      </c>
      <c r="D506" s="77"/>
      <c r="E506" s="77"/>
      <c r="F506" s="77"/>
      <c r="G506" s="77"/>
      <c r="H506" s="77"/>
      <c r="I506" s="77"/>
      <c r="J506" s="77"/>
      <c r="K506" s="77"/>
      <c r="L506" s="77"/>
      <c r="M506" s="77"/>
      <c r="N506" s="77"/>
      <c r="O506" s="48">
        <f t="shared" si="31"/>
        <v>0</v>
      </c>
      <c r="Q506" t="str">
        <f t="shared" si="32"/>
        <v>118Non-staff in-kind ($)</v>
      </c>
    </row>
    <row r="507" spans="1:17">
      <c r="A507" s="11">
        <f>CRC_Partner_Information!B125</f>
        <v>119</v>
      </c>
      <c r="B507" s="32" t="s">
        <v>351</v>
      </c>
      <c r="C507" s="33" t="s">
        <v>344</v>
      </c>
      <c r="D507" s="74"/>
      <c r="E507" s="74"/>
      <c r="F507" s="74"/>
      <c r="G507" s="74"/>
      <c r="H507" s="74"/>
      <c r="I507" s="74"/>
      <c r="J507" s="74"/>
      <c r="K507" s="74"/>
      <c r="L507" s="74"/>
      <c r="M507" s="74"/>
      <c r="N507" s="74"/>
      <c r="O507" s="45">
        <f t="shared" si="31"/>
        <v>0</v>
      </c>
      <c r="Q507" t="str">
        <f t="shared" si="32"/>
        <v>119Cash ($)</v>
      </c>
    </row>
    <row r="508" spans="1:17">
      <c r="A508" s="12">
        <f>A507</f>
        <v>119</v>
      </c>
      <c r="B508" s="38" t="s">
        <v>351</v>
      </c>
      <c r="C508" s="35" t="s">
        <v>345</v>
      </c>
      <c r="D508" s="75"/>
      <c r="E508" s="75"/>
      <c r="F508" s="75"/>
      <c r="G508" s="75"/>
      <c r="H508" s="75"/>
      <c r="I508" s="75"/>
      <c r="J508" s="75"/>
      <c r="K508" s="75"/>
      <c r="L508" s="75"/>
      <c r="M508" s="75"/>
      <c r="N508" s="75"/>
      <c r="O508" s="46">
        <f t="shared" si="31"/>
        <v>0</v>
      </c>
      <c r="Q508" t="str">
        <f t="shared" si="32"/>
        <v>119Number of FTE</v>
      </c>
    </row>
    <row r="509" spans="1:17">
      <c r="A509" s="12">
        <f>A507</f>
        <v>119</v>
      </c>
      <c r="B509" s="38" t="s">
        <v>351</v>
      </c>
      <c r="C509" s="35" t="s">
        <v>355</v>
      </c>
      <c r="D509" s="76"/>
      <c r="E509" s="76"/>
      <c r="F509" s="76"/>
      <c r="G509" s="76"/>
      <c r="H509" s="76"/>
      <c r="I509" s="76"/>
      <c r="J509" s="76"/>
      <c r="K509" s="76"/>
      <c r="L509" s="76"/>
      <c r="M509" s="76"/>
      <c r="N509" s="76"/>
      <c r="O509" s="47">
        <f t="shared" si="31"/>
        <v>0</v>
      </c>
      <c r="Q509" t="str">
        <f t="shared" si="32"/>
        <v>119Staff value ($)</v>
      </c>
    </row>
    <row r="510" spans="1:17" ht="15.75" thickBot="1">
      <c r="A510" s="13">
        <f>A507</f>
        <v>119</v>
      </c>
      <c r="B510" s="39" t="s">
        <v>351</v>
      </c>
      <c r="C510" s="37" t="s">
        <v>347</v>
      </c>
      <c r="D510" s="77"/>
      <c r="E510" s="77"/>
      <c r="F510" s="77"/>
      <c r="G510" s="77"/>
      <c r="H510" s="77"/>
      <c r="I510" s="77"/>
      <c r="J510" s="77"/>
      <c r="K510" s="77"/>
      <c r="L510" s="77"/>
      <c r="M510" s="77"/>
      <c r="N510" s="77"/>
      <c r="O510" s="48">
        <f t="shared" si="31"/>
        <v>0</v>
      </c>
      <c r="Q510" t="str">
        <f t="shared" si="32"/>
        <v>119Non-staff in-kind ($)</v>
      </c>
    </row>
    <row r="511" spans="1:17">
      <c r="A511" s="11">
        <f>CRC_Partner_Information!B126</f>
        <v>120</v>
      </c>
      <c r="B511" s="32" t="s">
        <v>351</v>
      </c>
      <c r="C511" s="33" t="s">
        <v>344</v>
      </c>
      <c r="D511" s="74"/>
      <c r="E511" s="74"/>
      <c r="F511" s="74"/>
      <c r="G511" s="74"/>
      <c r="H511" s="74"/>
      <c r="I511" s="74"/>
      <c r="J511" s="74"/>
      <c r="K511" s="74"/>
      <c r="L511" s="74"/>
      <c r="M511" s="74"/>
      <c r="N511" s="74"/>
      <c r="O511" s="45">
        <f t="shared" si="31"/>
        <v>0</v>
      </c>
      <c r="Q511" t="str">
        <f t="shared" si="32"/>
        <v>120Cash ($)</v>
      </c>
    </row>
    <row r="512" spans="1:17">
      <c r="A512" s="12">
        <f>A511</f>
        <v>120</v>
      </c>
      <c r="B512" s="38" t="s">
        <v>351</v>
      </c>
      <c r="C512" s="35" t="s">
        <v>345</v>
      </c>
      <c r="D512" s="75"/>
      <c r="E512" s="75"/>
      <c r="F512" s="75"/>
      <c r="G512" s="75"/>
      <c r="H512" s="75"/>
      <c r="I512" s="75"/>
      <c r="J512" s="75"/>
      <c r="K512" s="75"/>
      <c r="L512" s="75"/>
      <c r="M512" s="75"/>
      <c r="N512" s="75"/>
      <c r="O512" s="46">
        <f t="shared" si="31"/>
        <v>0</v>
      </c>
      <c r="Q512" t="str">
        <f t="shared" si="32"/>
        <v>120Number of FTE</v>
      </c>
    </row>
    <row r="513" spans="1:17">
      <c r="A513" s="12">
        <f>A511</f>
        <v>120</v>
      </c>
      <c r="B513" s="38" t="s">
        <v>351</v>
      </c>
      <c r="C513" s="35" t="s">
        <v>355</v>
      </c>
      <c r="D513" s="76"/>
      <c r="E513" s="76"/>
      <c r="F513" s="76"/>
      <c r="G513" s="76"/>
      <c r="H513" s="76"/>
      <c r="I513" s="76"/>
      <c r="J513" s="76"/>
      <c r="K513" s="76"/>
      <c r="L513" s="76"/>
      <c r="M513" s="76"/>
      <c r="N513" s="76"/>
      <c r="O513" s="47">
        <f t="shared" si="31"/>
        <v>0</v>
      </c>
      <c r="Q513" t="str">
        <f t="shared" si="32"/>
        <v>120Staff value ($)</v>
      </c>
    </row>
    <row r="514" spans="1:17" ht="15.75" thickBot="1">
      <c r="A514" s="13">
        <f>A511</f>
        <v>120</v>
      </c>
      <c r="B514" s="39" t="s">
        <v>351</v>
      </c>
      <c r="C514" s="37" t="s">
        <v>347</v>
      </c>
      <c r="D514" s="77"/>
      <c r="E514" s="77"/>
      <c r="F514" s="77"/>
      <c r="G514" s="77"/>
      <c r="H514" s="77"/>
      <c r="I514" s="77"/>
      <c r="J514" s="77"/>
      <c r="K514" s="77"/>
      <c r="L514" s="77"/>
      <c r="M514" s="77"/>
      <c r="N514" s="77"/>
      <c r="O514" s="48">
        <f t="shared" si="31"/>
        <v>0</v>
      </c>
      <c r="Q514" t="str">
        <f t="shared" si="32"/>
        <v>120Non-staff in-kind ($)</v>
      </c>
    </row>
    <row r="515" spans="1:17">
      <c r="A515" s="11">
        <f>CRC_Partner_Information!B127</f>
        <v>121</v>
      </c>
      <c r="B515" s="32" t="s">
        <v>351</v>
      </c>
      <c r="C515" s="33" t="s">
        <v>344</v>
      </c>
      <c r="D515" s="74"/>
      <c r="E515" s="74"/>
      <c r="F515" s="74"/>
      <c r="G515" s="74"/>
      <c r="H515" s="74"/>
      <c r="I515" s="74"/>
      <c r="J515" s="74"/>
      <c r="K515" s="74"/>
      <c r="L515" s="74"/>
      <c r="M515" s="74"/>
      <c r="N515" s="74"/>
      <c r="O515" s="45">
        <f t="shared" si="31"/>
        <v>0</v>
      </c>
      <c r="Q515" t="str">
        <f t="shared" si="32"/>
        <v>121Cash ($)</v>
      </c>
    </row>
    <row r="516" spans="1:17">
      <c r="A516" s="12">
        <f>A515</f>
        <v>121</v>
      </c>
      <c r="B516" s="38" t="s">
        <v>351</v>
      </c>
      <c r="C516" s="35" t="s">
        <v>345</v>
      </c>
      <c r="D516" s="75"/>
      <c r="E516" s="75"/>
      <c r="F516" s="75"/>
      <c r="G516" s="75"/>
      <c r="H516" s="75"/>
      <c r="I516" s="75"/>
      <c r="J516" s="75"/>
      <c r="K516" s="75"/>
      <c r="L516" s="75"/>
      <c r="M516" s="75"/>
      <c r="N516" s="75"/>
      <c r="O516" s="46">
        <f t="shared" si="31"/>
        <v>0</v>
      </c>
      <c r="Q516" t="str">
        <f t="shared" si="32"/>
        <v>121Number of FTE</v>
      </c>
    </row>
    <row r="517" spans="1:17">
      <c r="A517" s="12">
        <f>A515</f>
        <v>121</v>
      </c>
      <c r="B517" s="38" t="s">
        <v>351</v>
      </c>
      <c r="C517" s="35" t="s">
        <v>355</v>
      </c>
      <c r="D517" s="76"/>
      <c r="E517" s="76"/>
      <c r="F517" s="76"/>
      <c r="G517" s="76"/>
      <c r="H517" s="76"/>
      <c r="I517" s="76"/>
      <c r="J517" s="76"/>
      <c r="K517" s="76"/>
      <c r="L517" s="76"/>
      <c r="M517" s="76"/>
      <c r="N517" s="76"/>
      <c r="O517" s="47">
        <f t="shared" si="31"/>
        <v>0</v>
      </c>
      <c r="Q517" t="str">
        <f t="shared" si="32"/>
        <v>121Staff value ($)</v>
      </c>
    </row>
    <row r="518" spans="1:17" ht="15.75" thickBot="1">
      <c r="A518" s="13">
        <f>A515</f>
        <v>121</v>
      </c>
      <c r="B518" s="39" t="s">
        <v>351</v>
      </c>
      <c r="C518" s="37" t="s">
        <v>347</v>
      </c>
      <c r="D518" s="77"/>
      <c r="E518" s="77"/>
      <c r="F518" s="77"/>
      <c r="G518" s="77"/>
      <c r="H518" s="77"/>
      <c r="I518" s="77"/>
      <c r="J518" s="77"/>
      <c r="K518" s="77"/>
      <c r="L518" s="77"/>
      <c r="M518" s="77"/>
      <c r="N518" s="77"/>
      <c r="O518" s="48">
        <f t="shared" si="31"/>
        <v>0</v>
      </c>
      <c r="Q518" t="str">
        <f t="shared" si="32"/>
        <v>121Non-staff in-kind ($)</v>
      </c>
    </row>
    <row r="519" spans="1:17">
      <c r="A519" s="11">
        <f>CRC_Partner_Information!B128</f>
        <v>122</v>
      </c>
      <c r="B519" s="32" t="s">
        <v>351</v>
      </c>
      <c r="C519" s="33" t="s">
        <v>344</v>
      </c>
      <c r="D519" s="74"/>
      <c r="E519" s="74"/>
      <c r="F519" s="74"/>
      <c r="G519" s="74"/>
      <c r="H519" s="74"/>
      <c r="I519" s="74"/>
      <c r="J519" s="74"/>
      <c r="K519" s="74"/>
      <c r="L519" s="74"/>
      <c r="M519" s="74"/>
      <c r="N519" s="74"/>
      <c r="O519" s="45">
        <f t="shared" si="31"/>
        <v>0</v>
      </c>
      <c r="Q519" t="str">
        <f t="shared" si="32"/>
        <v>122Cash ($)</v>
      </c>
    </row>
    <row r="520" spans="1:17">
      <c r="A520" s="12">
        <f>A519</f>
        <v>122</v>
      </c>
      <c r="B520" s="38" t="s">
        <v>351</v>
      </c>
      <c r="C520" s="35" t="s">
        <v>345</v>
      </c>
      <c r="D520" s="75"/>
      <c r="E520" s="75"/>
      <c r="F520" s="75"/>
      <c r="G520" s="75"/>
      <c r="H520" s="75"/>
      <c r="I520" s="75"/>
      <c r="J520" s="75"/>
      <c r="K520" s="75"/>
      <c r="L520" s="75"/>
      <c r="M520" s="75"/>
      <c r="N520" s="75"/>
      <c r="O520" s="46">
        <f t="shared" si="31"/>
        <v>0</v>
      </c>
      <c r="Q520" t="str">
        <f t="shared" si="32"/>
        <v>122Number of FTE</v>
      </c>
    </row>
    <row r="521" spans="1:17">
      <c r="A521" s="12">
        <f>A519</f>
        <v>122</v>
      </c>
      <c r="B521" s="38" t="s">
        <v>351</v>
      </c>
      <c r="C521" s="35" t="s">
        <v>355</v>
      </c>
      <c r="D521" s="76"/>
      <c r="E521" s="76"/>
      <c r="F521" s="76"/>
      <c r="G521" s="76"/>
      <c r="H521" s="76"/>
      <c r="I521" s="76"/>
      <c r="J521" s="76"/>
      <c r="K521" s="76"/>
      <c r="L521" s="76"/>
      <c r="M521" s="76"/>
      <c r="N521" s="76"/>
      <c r="O521" s="47">
        <f t="shared" si="31"/>
        <v>0</v>
      </c>
      <c r="Q521" t="str">
        <f t="shared" si="32"/>
        <v>122Staff value ($)</v>
      </c>
    </row>
    <row r="522" spans="1:17" ht="15.75" thickBot="1">
      <c r="A522" s="13">
        <f>A519</f>
        <v>122</v>
      </c>
      <c r="B522" s="39" t="s">
        <v>351</v>
      </c>
      <c r="C522" s="37" t="s">
        <v>347</v>
      </c>
      <c r="D522" s="77"/>
      <c r="E522" s="77"/>
      <c r="F522" s="77"/>
      <c r="G522" s="77"/>
      <c r="H522" s="77"/>
      <c r="I522" s="77"/>
      <c r="J522" s="77"/>
      <c r="K522" s="77"/>
      <c r="L522" s="77"/>
      <c r="M522" s="77"/>
      <c r="N522" s="77"/>
      <c r="O522" s="48">
        <f t="shared" si="31"/>
        <v>0</v>
      </c>
      <c r="Q522" t="str">
        <f t="shared" si="32"/>
        <v>122Non-staff in-kind ($)</v>
      </c>
    </row>
    <row r="523" spans="1:17">
      <c r="A523" s="11">
        <f>CRC_Partner_Information!B129</f>
        <v>123</v>
      </c>
      <c r="B523" s="32" t="s">
        <v>351</v>
      </c>
      <c r="C523" s="33" t="s">
        <v>344</v>
      </c>
      <c r="D523" s="74"/>
      <c r="E523" s="74"/>
      <c r="F523" s="74"/>
      <c r="G523" s="74"/>
      <c r="H523" s="74"/>
      <c r="I523" s="74"/>
      <c r="J523" s="74"/>
      <c r="K523" s="74"/>
      <c r="L523" s="74"/>
      <c r="M523" s="74"/>
      <c r="N523" s="74"/>
      <c r="O523" s="45">
        <f t="shared" si="31"/>
        <v>0</v>
      </c>
      <c r="Q523" t="str">
        <f t="shared" si="32"/>
        <v>123Cash ($)</v>
      </c>
    </row>
    <row r="524" spans="1:17">
      <c r="A524" s="12">
        <f>A523</f>
        <v>123</v>
      </c>
      <c r="B524" s="38" t="s">
        <v>351</v>
      </c>
      <c r="C524" s="35" t="s">
        <v>345</v>
      </c>
      <c r="D524" s="75"/>
      <c r="E524" s="75"/>
      <c r="F524" s="75"/>
      <c r="G524" s="75"/>
      <c r="H524" s="75"/>
      <c r="I524" s="75"/>
      <c r="J524" s="75"/>
      <c r="K524" s="75"/>
      <c r="L524" s="75"/>
      <c r="M524" s="75"/>
      <c r="N524" s="75"/>
      <c r="O524" s="46">
        <f t="shared" si="31"/>
        <v>0</v>
      </c>
      <c r="Q524" t="str">
        <f t="shared" si="32"/>
        <v>123Number of FTE</v>
      </c>
    </row>
    <row r="525" spans="1:17">
      <c r="A525" s="12">
        <f>A523</f>
        <v>123</v>
      </c>
      <c r="B525" s="38" t="s">
        <v>351</v>
      </c>
      <c r="C525" s="35" t="s">
        <v>355</v>
      </c>
      <c r="D525" s="76"/>
      <c r="E525" s="76"/>
      <c r="F525" s="76"/>
      <c r="G525" s="76"/>
      <c r="H525" s="76"/>
      <c r="I525" s="76"/>
      <c r="J525" s="76"/>
      <c r="K525" s="76"/>
      <c r="L525" s="76"/>
      <c r="M525" s="76"/>
      <c r="N525" s="76"/>
      <c r="O525" s="47">
        <f t="shared" si="31"/>
        <v>0</v>
      </c>
      <c r="Q525" t="str">
        <f t="shared" si="32"/>
        <v>123Staff value ($)</v>
      </c>
    </row>
    <row r="526" spans="1:17" ht="15.75" thickBot="1">
      <c r="A526" s="13">
        <f>A523</f>
        <v>123</v>
      </c>
      <c r="B526" s="39" t="s">
        <v>351</v>
      </c>
      <c r="C526" s="37" t="s">
        <v>347</v>
      </c>
      <c r="D526" s="77"/>
      <c r="E526" s="77"/>
      <c r="F526" s="77"/>
      <c r="G526" s="77"/>
      <c r="H526" s="77"/>
      <c r="I526" s="77"/>
      <c r="J526" s="77"/>
      <c r="K526" s="77"/>
      <c r="L526" s="77"/>
      <c r="M526" s="77"/>
      <c r="N526" s="77"/>
      <c r="O526" s="48">
        <f t="shared" si="31"/>
        <v>0</v>
      </c>
      <c r="Q526" t="str">
        <f t="shared" si="32"/>
        <v>123Non-staff in-kind ($)</v>
      </c>
    </row>
    <row r="527" spans="1:17">
      <c r="A527" s="11">
        <f>CRC_Partner_Information!B130</f>
        <v>124</v>
      </c>
      <c r="B527" s="32" t="s">
        <v>351</v>
      </c>
      <c r="C527" s="33" t="s">
        <v>344</v>
      </c>
      <c r="D527" s="74"/>
      <c r="E527" s="74"/>
      <c r="F527" s="74"/>
      <c r="G527" s="74"/>
      <c r="H527" s="74"/>
      <c r="I527" s="74"/>
      <c r="J527" s="74"/>
      <c r="K527" s="74"/>
      <c r="L527" s="74"/>
      <c r="M527" s="74"/>
      <c r="N527" s="74"/>
      <c r="O527" s="45">
        <f t="shared" si="31"/>
        <v>0</v>
      </c>
      <c r="Q527" t="str">
        <f t="shared" si="32"/>
        <v>124Cash ($)</v>
      </c>
    </row>
    <row r="528" spans="1:17">
      <c r="A528" s="12">
        <f>A527</f>
        <v>124</v>
      </c>
      <c r="B528" s="38" t="s">
        <v>351</v>
      </c>
      <c r="C528" s="35" t="s">
        <v>345</v>
      </c>
      <c r="D528" s="75"/>
      <c r="E528" s="75"/>
      <c r="F528" s="75"/>
      <c r="G528" s="75"/>
      <c r="H528" s="75"/>
      <c r="I528" s="75"/>
      <c r="J528" s="75"/>
      <c r="K528" s="75"/>
      <c r="L528" s="75"/>
      <c r="M528" s="75"/>
      <c r="N528" s="75"/>
      <c r="O528" s="46">
        <f t="shared" si="31"/>
        <v>0</v>
      </c>
      <c r="Q528" t="str">
        <f t="shared" si="32"/>
        <v>124Number of FTE</v>
      </c>
    </row>
    <row r="529" spans="1:17">
      <c r="A529" s="12">
        <f>A527</f>
        <v>124</v>
      </c>
      <c r="B529" s="38" t="s">
        <v>351</v>
      </c>
      <c r="C529" s="35" t="s">
        <v>355</v>
      </c>
      <c r="D529" s="76"/>
      <c r="E529" s="76"/>
      <c r="F529" s="76"/>
      <c r="G529" s="76"/>
      <c r="H529" s="76"/>
      <c r="I529" s="76"/>
      <c r="J529" s="76"/>
      <c r="K529" s="76"/>
      <c r="L529" s="76"/>
      <c r="M529" s="76"/>
      <c r="N529" s="76"/>
      <c r="O529" s="47">
        <f t="shared" si="31"/>
        <v>0</v>
      </c>
      <c r="Q529" t="str">
        <f t="shared" si="32"/>
        <v>124Staff value ($)</v>
      </c>
    </row>
    <row r="530" spans="1:17" ht="15.75" thickBot="1">
      <c r="A530" s="13">
        <f>A527</f>
        <v>124</v>
      </c>
      <c r="B530" s="39" t="s">
        <v>351</v>
      </c>
      <c r="C530" s="37" t="s">
        <v>347</v>
      </c>
      <c r="D530" s="77"/>
      <c r="E530" s="77"/>
      <c r="F530" s="77"/>
      <c r="G530" s="77"/>
      <c r="H530" s="77"/>
      <c r="I530" s="77"/>
      <c r="J530" s="77"/>
      <c r="K530" s="77"/>
      <c r="L530" s="77"/>
      <c r="M530" s="77"/>
      <c r="N530" s="77"/>
      <c r="O530" s="48">
        <f t="shared" si="31"/>
        <v>0</v>
      </c>
      <c r="Q530" t="str">
        <f t="shared" si="32"/>
        <v>124Non-staff in-kind ($)</v>
      </c>
    </row>
    <row r="531" spans="1:17">
      <c r="A531" s="11">
        <f>CRC_Partner_Information!B131</f>
        <v>125</v>
      </c>
      <c r="B531" s="32" t="s">
        <v>351</v>
      </c>
      <c r="C531" s="33" t="s">
        <v>344</v>
      </c>
      <c r="D531" s="74"/>
      <c r="E531" s="74"/>
      <c r="F531" s="74"/>
      <c r="G531" s="74"/>
      <c r="H531" s="74"/>
      <c r="I531" s="74"/>
      <c r="J531" s="74"/>
      <c r="K531" s="74"/>
      <c r="L531" s="74"/>
      <c r="M531" s="74"/>
      <c r="N531" s="74"/>
      <c r="O531" s="45">
        <f t="shared" si="31"/>
        <v>0</v>
      </c>
      <c r="Q531" t="str">
        <f t="shared" si="32"/>
        <v>125Cash ($)</v>
      </c>
    </row>
    <row r="532" spans="1:17">
      <c r="A532" s="12">
        <f>A531</f>
        <v>125</v>
      </c>
      <c r="B532" s="38" t="s">
        <v>351</v>
      </c>
      <c r="C532" s="35" t="s">
        <v>345</v>
      </c>
      <c r="D532" s="75"/>
      <c r="E532" s="75"/>
      <c r="F532" s="75"/>
      <c r="G532" s="75"/>
      <c r="H532" s="75"/>
      <c r="I532" s="75"/>
      <c r="J532" s="75"/>
      <c r="K532" s="75"/>
      <c r="L532" s="75"/>
      <c r="M532" s="75"/>
      <c r="N532" s="75"/>
      <c r="O532" s="46">
        <f t="shared" si="31"/>
        <v>0</v>
      </c>
      <c r="Q532" t="str">
        <f t="shared" si="32"/>
        <v>125Number of FTE</v>
      </c>
    </row>
    <row r="533" spans="1:17">
      <c r="A533" s="12">
        <f>A531</f>
        <v>125</v>
      </c>
      <c r="B533" s="38" t="s">
        <v>351</v>
      </c>
      <c r="C533" s="35" t="s">
        <v>355</v>
      </c>
      <c r="D533" s="76"/>
      <c r="E533" s="76"/>
      <c r="F533" s="76"/>
      <c r="G533" s="76"/>
      <c r="H533" s="76"/>
      <c r="I533" s="76"/>
      <c r="J533" s="76"/>
      <c r="K533" s="76"/>
      <c r="L533" s="76"/>
      <c r="M533" s="76"/>
      <c r="N533" s="76"/>
      <c r="O533" s="47">
        <f t="shared" si="31"/>
        <v>0</v>
      </c>
      <c r="Q533" t="str">
        <f t="shared" si="32"/>
        <v>125Staff value ($)</v>
      </c>
    </row>
    <row r="534" spans="1:17" ht="15.75" thickBot="1">
      <c r="A534" s="13">
        <f>A531</f>
        <v>125</v>
      </c>
      <c r="B534" s="39" t="s">
        <v>351</v>
      </c>
      <c r="C534" s="37" t="s">
        <v>347</v>
      </c>
      <c r="D534" s="77"/>
      <c r="E534" s="77"/>
      <c r="F534" s="77"/>
      <c r="G534" s="77"/>
      <c r="H534" s="77"/>
      <c r="I534" s="77"/>
      <c r="J534" s="77"/>
      <c r="K534" s="77"/>
      <c r="L534" s="77"/>
      <c r="M534" s="77"/>
      <c r="N534" s="77"/>
      <c r="O534" s="48">
        <f t="shared" si="31"/>
        <v>0</v>
      </c>
      <c r="Q534" t="str">
        <f t="shared" si="32"/>
        <v>125Non-staff in-kind ($)</v>
      </c>
    </row>
    <row r="535" spans="1:17">
      <c r="A535" s="11">
        <f>CRC_Partner_Information!B132</f>
        <v>126</v>
      </c>
      <c r="B535" s="32" t="s">
        <v>351</v>
      </c>
      <c r="C535" s="33" t="s">
        <v>344</v>
      </c>
      <c r="D535" s="74"/>
      <c r="E535" s="74"/>
      <c r="F535" s="74"/>
      <c r="G535" s="74"/>
      <c r="H535" s="74"/>
      <c r="I535" s="74"/>
      <c r="J535" s="74"/>
      <c r="K535" s="74"/>
      <c r="L535" s="74"/>
      <c r="M535" s="74"/>
      <c r="N535" s="74"/>
      <c r="O535" s="45">
        <f t="shared" si="31"/>
        <v>0</v>
      </c>
      <c r="Q535" t="str">
        <f t="shared" si="32"/>
        <v>126Cash ($)</v>
      </c>
    </row>
    <row r="536" spans="1:17">
      <c r="A536" s="12">
        <f>A535</f>
        <v>126</v>
      </c>
      <c r="B536" s="38" t="s">
        <v>351</v>
      </c>
      <c r="C536" s="35" t="s">
        <v>345</v>
      </c>
      <c r="D536" s="75"/>
      <c r="E536" s="75"/>
      <c r="F536" s="75"/>
      <c r="G536" s="75"/>
      <c r="H536" s="75"/>
      <c r="I536" s="75"/>
      <c r="J536" s="75"/>
      <c r="K536" s="75"/>
      <c r="L536" s="75"/>
      <c r="M536" s="75"/>
      <c r="N536" s="75"/>
      <c r="O536" s="46">
        <f t="shared" si="31"/>
        <v>0</v>
      </c>
      <c r="Q536" t="str">
        <f t="shared" si="32"/>
        <v>126Number of FTE</v>
      </c>
    </row>
    <row r="537" spans="1:17">
      <c r="A537" s="12">
        <f>A535</f>
        <v>126</v>
      </c>
      <c r="B537" s="38" t="s">
        <v>351</v>
      </c>
      <c r="C537" s="35" t="s">
        <v>355</v>
      </c>
      <c r="D537" s="76"/>
      <c r="E537" s="76"/>
      <c r="F537" s="76"/>
      <c r="G537" s="76"/>
      <c r="H537" s="76"/>
      <c r="I537" s="76"/>
      <c r="J537" s="76"/>
      <c r="K537" s="76"/>
      <c r="L537" s="76"/>
      <c r="M537" s="76"/>
      <c r="N537" s="76"/>
      <c r="O537" s="47">
        <f t="shared" si="31"/>
        <v>0</v>
      </c>
      <c r="Q537" t="str">
        <f t="shared" si="32"/>
        <v>126Staff value ($)</v>
      </c>
    </row>
    <row r="538" spans="1:17" ht="15.75" thickBot="1">
      <c r="A538" s="13">
        <f>A535</f>
        <v>126</v>
      </c>
      <c r="B538" s="39" t="s">
        <v>351</v>
      </c>
      <c r="C538" s="37" t="s">
        <v>347</v>
      </c>
      <c r="D538" s="77"/>
      <c r="E538" s="77"/>
      <c r="F538" s="77"/>
      <c r="G538" s="77"/>
      <c r="H538" s="77"/>
      <c r="I538" s="77"/>
      <c r="J538" s="77"/>
      <c r="K538" s="77"/>
      <c r="L538" s="77"/>
      <c r="M538" s="77"/>
      <c r="N538" s="77"/>
      <c r="O538" s="48">
        <f t="shared" si="31"/>
        <v>0</v>
      </c>
      <c r="Q538" t="str">
        <f t="shared" si="32"/>
        <v>126Non-staff in-kind ($)</v>
      </c>
    </row>
    <row r="539" spans="1:17">
      <c r="A539" s="11">
        <f>CRC_Partner_Information!B133</f>
        <v>127</v>
      </c>
      <c r="B539" s="32" t="s">
        <v>351</v>
      </c>
      <c r="C539" s="33" t="s">
        <v>344</v>
      </c>
      <c r="D539" s="74"/>
      <c r="E539" s="74"/>
      <c r="F539" s="74"/>
      <c r="G539" s="74"/>
      <c r="H539" s="74"/>
      <c r="I539" s="74"/>
      <c r="J539" s="74"/>
      <c r="K539" s="74"/>
      <c r="L539" s="74"/>
      <c r="M539" s="74"/>
      <c r="N539" s="74"/>
      <c r="O539" s="45">
        <f t="shared" si="31"/>
        <v>0</v>
      </c>
      <c r="Q539" t="str">
        <f t="shared" si="32"/>
        <v>127Cash ($)</v>
      </c>
    </row>
    <row r="540" spans="1:17">
      <c r="A540" s="12">
        <f>A539</f>
        <v>127</v>
      </c>
      <c r="B540" s="38" t="s">
        <v>351</v>
      </c>
      <c r="C540" s="35" t="s">
        <v>345</v>
      </c>
      <c r="D540" s="75"/>
      <c r="E540" s="75"/>
      <c r="F540" s="75"/>
      <c r="G540" s="75"/>
      <c r="H540" s="75"/>
      <c r="I540" s="75"/>
      <c r="J540" s="75"/>
      <c r="K540" s="75"/>
      <c r="L540" s="75"/>
      <c r="M540" s="75"/>
      <c r="N540" s="75"/>
      <c r="O540" s="46">
        <f t="shared" si="31"/>
        <v>0</v>
      </c>
      <c r="Q540" t="str">
        <f t="shared" si="32"/>
        <v>127Number of FTE</v>
      </c>
    </row>
    <row r="541" spans="1:17">
      <c r="A541" s="12">
        <f>A539</f>
        <v>127</v>
      </c>
      <c r="B541" s="38" t="s">
        <v>351</v>
      </c>
      <c r="C541" s="35" t="s">
        <v>355</v>
      </c>
      <c r="D541" s="76"/>
      <c r="E541" s="76"/>
      <c r="F541" s="76"/>
      <c r="G541" s="76"/>
      <c r="H541" s="76"/>
      <c r="I541" s="76"/>
      <c r="J541" s="76"/>
      <c r="K541" s="76"/>
      <c r="L541" s="76"/>
      <c r="M541" s="76"/>
      <c r="N541" s="76"/>
      <c r="O541" s="47">
        <f t="shared" si="31"/>
        <v>0</v>
      </c>
      <c r="Q541" t="str">
        <f t="shared" si="32"/>
        <v>127Staff value ($)</v>
      </c>
    </row>
    <row r="542" spans="1:17" ht="15.75" thickBot="1">
      <c r="A542" s="13">
        <f>A539</f>
        <v>127</v>
      </c>
      <c r="B542" s="39" t="s">
        <v>351</v>
      </c>
      <c r="C542" s="37" t="s">
        <v>347</v>
      </c>
      <c r="D542" s="77"/>
      <c r="E542" s="77"/>
      <c r="F542" s="77"/>
      <c r="G542" s="77"/>
      <c r="H542" s="77"/>
      <c r="I542" s="77"/>
      <c r="J542" s="77"/>
      <c r="K542" s="77"/>
      <c r="L542" s="77"/>
      <c r="M542" s="77"/>
      <c r="N542" s="77"/>
      <c r="O542" s="48">
        <f t="shared" si="31"/>
        <v>0</v>
      </c>
      <c r="Q542" t="str">
        <f t="shared" si="32"/>
        <v>127Non-staff in-kind ($)</v>
      </c>
    </row>
    <row r="543" spans="1:17">
      <c r="A543" s="11">
        <f>CRC_Partner_Information!B134</f>
        <v>128</v>
      </c>
      <c r="B543" s="32" t="s">
        <v>351</v>
      </c>
      <c r="C543" s="33" t="s">
        <v>344</v>
      </c>
      <c r="D543" s="74"/>
      <c r="E543" s="74"/>
      <c r="F543" s="74"/>
      <c r="G543" s="74"/>
      <c r="H543" s="74"/>
      <c r="I543" s="74"/>
      <c r="J543" s="74"/>
      <c r="K543" s="74"/>
      <c r="L543" s="74"/>
      <c r="M543" s="74"/>
      <c r="N543" s="74"/>
      <c r="O543" s="45">
        <f t="shared" si="31"/>
        <v>0</v>
      </c>
      <c r="Q543" t="str">
        <f t="shared" si="32"/>
        <v>128Cash ($)</v>
      </c>
    </row>
    <row r="544" spans="1:17">
      <c r="A544" s="12">
        <f>A543</f>
        <v>128</v>
      </c>
      <c r="B544" s="38" t="s">
        <v>351</v>
      </c>
      <c r="C544" s="35" t="s">
        <v>345</v>
      </c>
      <c r="D544" s="75"/>
      <c r="E544" s="75"/>
      <c r="F544" s="75"/>
      <c r="G544" s="75"/>
      <c r="H544" s="75"/>
      <c r="I544" s="75"/>
      <c r="J544" s="75"/>
      <c r="K544" s="75"/>
      <c r="L544" s="75"/>
      <c r="M544" s="75"/>
      <c r="N544" s="75"/>
      <c r="O544" s="46">
        <f t="shared" si="31"/>
        <v>0</v>
      </c>
      <c r="Q544" t="str">
        <f t="shared" si="32"/>
        <v>128Number of FTE</v>
      </c>
    </row>
    <row r="545" spans="1:17">
      <c r="A545" s="12">
        <f>A543</f>
        <v>128</v>
      </c>
      <c r="B545" s="38" t="s">
        <v>351</v>
      </c>
      <c r="C545" s="35" t="s">
        <v>355</v>
      </c>
      <c r="D545" s="76"/>
      <c r="E545" s="76"/>
      <c r="F545" s="76"/>
      <c r="G545" s="76"/>
      <c r="H545" s="76"/>
      <c r="I545" s="76"/>
      <c r="J545" s="76"/>
      <c r="K545" s="76"/>
      <c r="L545" s="76"/>
      <c r="M545" s="76"/>
      <c r="N545" s="76"/>
      <c r="O545" s="47">
        <f t="shared" si="31"/>
        <v>0</v>
      </c>
      <c r="Q545" t="str">
        <f t="shared" si="32"/>
        <v>128Staff value ($)</v>
      </c>
    </row>
    <row r="546" spans="1:17" ht="15.75" thickBot="1">
      <c r="A546" s="13">
        <f>A543</f>
        <v>128</v>
      </c>
      <c r="B546" s="39" t="s">
        <v>351</v>
      </c>
      <c r="C546" s="37" t="s">
        <v>347</v>
      </c>
      <c r="D546" s="77"/>
      <c r="E546" s="77"/>
      <c r="F546" s="77"/>
      <c r="G546" s="77"/>
      <c r="H546" s="77"/>
      <c r="I546" s="77"/>
      <c r="J546" s="77"/>
      <c r="K546" s="77"/>
      <c r="L546" s="77"/>
      <c r="M546" s="77"/>
      <c r="N546" s="77"/>
      <c r="O546" s="48">
        <f t="shared" si="31"/>
        <v>0</v>
      </c>
      <c r="Q546" t="str">
        <f t="shared" si="32"/>
        <v>128Non-staff in-kind ($)</v>
      </c>
    </row>
    <row r="547" spans="1:17">
      <c r="A547" s="11">
        <f>CRC_Partner_Information!B135</f>
        <v>129</v>
      </c>
      <c r="B547" s="32" t="s">
        <v>351</v>
      </c>
      <c r="C547" s="33" t="s">
        <v>344</v>
      </c>
      <c r="D547" s="74"/>
      <c r="E547" s="74"/>
      <c r="F547" s="74"/>
      <c r="G547" s="74"/>
      <c r="H547" s="74"/>
      <c r="I547" s="74"/>
      <c r="J547" s="74"/>
      <c r="K547" s="74"/>
      <c r="L547" s="74"/>
      <c r="M547" s="74"/>
      <c r="N547" s="74"/>
      <c r="O547" s="45">
        <f t="shared" ref="O547:O554" si="33">SUM(D547:N547)</f>
        <v>0</v>
      </c>
      <c r="Q547" t="str">
        <f t="shared" si="32"/>
        <v>129Cash ($)</v>
      </c>
    </row>
    <row r="548" spans="1:17">
      <c r="A548" s="12">
        <f>A547</f>
        <v>129</v>
      </c>
      <c r="B548" s="38" t="s">
        <v>351</v>
      </c>
      <c r="C548" s="35" t="s">
        <v>345</v>
      </c>
      <c r="D548" s="75"/>
      <c r="E548" s="75"/>
      <c r="F548" s="75"/>
      <c r="G548" s="75"/>
      <c r="H548" s="75"/>
      <c r="I548" s="75"/>
      <c r="J548" s="75"/>
      <c r="K548" s="75"/>
      <c r="L548" s="75"/>
      <c r="M548" s="75"/>
      <c r="N548" s="75"/>
      <c r="O548" s="46">
        <f t="shared" si="33"/>
        <v>0</v>
      </c>
      <c r="Q548" t="str">
        <f t="shared" ref="Q548:Q554" si="34">A548&amp;C548</f>
        <v>129Number of FTE</v>
      </c>
    </row>
    <row r="549" spans="1:17">
      <c r="A549" s="12">
        <f>A547</f>
        <v>129</v>
      </c>
      <c r="B549" s="38" t="s">
        <v>351</v>
      </c>
      <c r="C549" s="35" t="s">
        <v>355</v>
      </c>
      <c r="D549" s="76"/>
      <c r="E549" s="76"/>
      <c r="F549" s="76"/>
      <c r="G549" s="76"/>
      <c r="H549" s="76"/>
      <c r="I549" s="76"/>
      <c r="J549" s="76"/>
      <c r="K549" s="76"/>
      <c r="L549" s="76"/>
      <c r="M549" s="76"/>
      <c r="N549" s="76"/>
      <c r="O549" s="47">
        <f t="shared" si="33"/>
        <v>0</v>
      </c>
      <c r="Q549" t="str">
        <f t="shared" si="34"/>
        <v>129Staff value ($)</v>
      </c>
    </row>
    <row r="550" spans="1:17" ht="15.75" thickBot="1">
      <c r="A550" s="13">
        <f>A547</f>
        <v>129</v>
      </c>
      <c r="B550" s="39" t="s">
        <v>351</v>
      </c>
      <c r="C550" s="37" t="s">
        <v>347</v>
      </c>
      <c r="D550" s="77"/>
      <c r="E550" s="77"/>
      <c r="F550" s="77"/>
      <c r="G550" s="77"/>
      <c r="H550" s="77"/>
      <c r="I550" s="77"/>
      <c r="J550" s="77"/>
      <c r="K550" s="77"/>
      <c r="L550" s="77"/>
      <c r="M550" s="77"/>
      <c r="N550" s="77"/>
      <c r="O550" s="48">
        <f t="shared" si="33"/>
        <v>0</v>
      </c>
      <c r="Q550" t="str">
        <f t="shared" si="34"/>
        <v>129Non-staff in-kind ($)</v>
      </c>
    </row>
    <row r="551" spans="1:17">
      <c r="A551" s="11">
        <f>CRC_Partner_Information!B136</f>
        <v>130</v>
      </c>
      <c r="B551" s="32" t="s">
        <v>351</v>
      </c>
      <c r="C551" s="33" t="s">
        <v>344</v>
      </c>
      <c r="D551" s="74"/>
      <c r="E551" s="74"/>
      <c r="F551" s="74"/>
      <c r="G551" s="74"/>
      <c r="H551" s="74"/>
      <c r="I551" s="74"/>
      <c r="J551" s="74"/>
      <c r="K551" s="74"/>
      <c r="L551" s="74"/>
      <c r="M551" s="74"/>
      <c r="N551" s="74"/>
      <c r="O551" s="45">
        <f t="shared" si="33"/>
        <v>0</v>
      </c>
      <c r="Q551" t="str">
        <f t="shared" si="34"/>
        <v>130Cash ($)</v>
      </c>
    </row>
    <row r="552" spans="1:17">
      <c r="A552" s="12">
        <f>A551</f>
        <v>130</v>
      </c>
      <c r="B552" s="38" t="s">
        <v>351</v>
      </c>
      <c r="C552" s="35" t="s">
        <v>345</v>
      </c>
      <c r="D552" s="75"/>
      <c r="E552" s="75"/>
      <c r="F552" s="75"/>
      <c r="G552" s="75"/>
      <c r="H552" s="75"/>
      <c r="I552" s="75"/>
      <c r="J552" s="75"/>
      <c r="K552" s="75"/>
      <c r="L552" s="75"/>
      <c r="M552" s="75"/>
      <c r="N552" s="75"/>
      <c r="O552" s="46">
        <f t="shared" si="33"/>
        <v>0</v>
      </c>
      <c r="Q552" t="str">
        <f t="shared" si="34"/>
        <v>130Number of FTE</v>
      </c>
    </row>
    <row r="553" spans="1:17">
      <c r="A553" s="12">
        <f>A551</f>
        <v>130</v>
      </c>
      <c r="B553" s="38" t="s">
        <v>351</v>
      </c>
      <c r="C553" s="35" t="s">
        <v>355</v>
      </c>
      <c r="D553" s="76"/>
      <c r="E553" s="76"/>
      <c r="F553" s="76"/>
      <c r="G553" s="76"/>
      <c r="H553" s="76"/>
      <c r="I553" s="76"/>
      <c r="J553" s="76"/>
      <c r="K553" s="76"/>
      <c r="L553" s="76"/>
      <c r="M553" s="76"/>
      <c r="N553" s="76"/>
      <c r="O553" s="47">
        <f t="shared" si="33"/>
        <v>0</v>
      </c>
      <c r="Q553" t="str">
        <f t="shared" si="34"/>
        <v>130Staff value ($)</v>
      </c>
    </row>
    <row r="554" spans="1:17" ht="15.75" thickBot="1">
      <c r="A554" s="13">
        <f>A551</f>
        <v>130</v>
      </c>
      <c r="B554" s="39" t="s">
        <v>351</v>
      </c>
      <c r="C554" s="37" t="s">
        <v>347</v>
      </c>
      <c r="D554" s="77"/>
      <c r="E554" s="77"/>
      <c r="F554" s="77"/>
      <c r="G554" s="77"/>
      <c r="H554" s="77"/>
      <c r="I554" s="77"/>
      <c r="J554" s="77"/>
      <c r="K554" s="77"/>
      <c r="L554" s="77"/>
      <c r="M554" s="77"/>
      <c r="N554" s="77"/>
      <c r="O554" s="48">
        <f t="shared" si="33"/>
        <v>0</v>
      </c>
      <c r="Q554" t="str">
        <f t="shared" si="34"/>
        <v>130Non-staff in-kind ($)</v>
      </c>
    </row>
    <row r="556" spans="1:17" ht="18" hidden="1">
      <c r="A556" s="177" t="s">
        <v>361</v>
      </c>
    </row>
    <row r="557" spans="1:17" ht="30.75" hidden="1" thickBot="1">
      <c r="A557" s="14" t="s">
        <v>362</v>
      </c>
      <c r="B557" s="15" t="s">
        <v>363</v>
      </c>
      <c r="C557" s="14" t="s">
        <v>342</v>
      </c>
      <c r="D557" s="49" t="str">
        <f t="shared" ref="D557:N557" si="35">D5</f>
        <v xml:space="preserve">2024/2025 </v>
      </c>
      <c r="E557" s="40" t="str">
        <f t="shared" si="35"/>
        <v xml:space="preserve">2025/2026 </v>
      </c>
      <c r="F557" s="18" t="str">
        <f t="shared" si="35"/>
        <v xml:space="preserve">2026/2027 </v>
      </c>
      <c r="G557" s="40" t="str">
        <f t="shared" si="35"/>
        <v xml:space="preserve">2027/2028 </v>
      </c>
      <c r="H557" s="18" t="str">
        <f t="shared" si="35"/>
        <v xml:space="preserve">2028/2029 </v>
      </c>
      <c r="I557" s="40" t="str">
        <f t="shared" si="35"/>
        <v xml:space="preserve">2029/2030 </v>
      </c>
      <c r="J557" s="18" t="str">
        <f t="shared" si="35"/>
        <v xml:space="preserve">2030/2031 </v>
      </c>
      <c r="K557" s="40" t="str">
        <f t="shared" si="35"/>
        <v xml:space="preserve">2031/2032 </v>
      </c>
      <c r="L557" s="18" t="str">
        <f t="shared" si="35"/>
        <v xml:space="preserve">2032/2033 </v>
      </c>
      <c r="M557" s="40" t="str">
        <f t="shared" si="35"/>
        <v>2033/34</v>
      </c>
      <c r="N557" s="18" t="str">
        <f t="shared" si="35"/>
        <v>2034/35</v>
      </c>
      <c r="O557" s="20" t="s">
        <v>343</v>
      </c>
    </row>
    <row r="558" spans="1:17" hidden="1">
      <c r="A558" s="50" t="e">
        <f>CRC_Partner_Information!#REF!</f>
        <v>#REF!</v>
      </c>
      <c r="B558" s="51" t="s">
        <v>354</v>
      </c>
      <c r="C558" s="52" t="s">
        <v>344</v>
      </c>
      <c r="D558" s="53"/>
      <c r="E558" s="54"/>
      <c r="F558" s="54"/>
      <c r="G558" s="54"/>
      <c r="H558" s="54"/>
      <c r="I558" s="54"/>
      <c r="J558" s="54"/>
      <c r="K558" s="54"/>
      <c r="L558" s="54"/>
      <c r="M558" s="54"/>
      <c r="N558" s="54"/>
      <c r="O558" s="45">
        <f t="shared" ref="O558:O621" si="36">SUM(D558:N558)</f>
        <v>0</v>
      </c>
    </row>
    <row r="559" spans="1:17" hidden="1">
      <c r="A559" s="55" t="e">
        <f>A558</f>
        <v>#REF!</v>
      </c>
      <c r="B559" s="56" t="s">
        <v>354</v>
      </c>
      <c r="C559" s="57" t="s">
        <v>345</v>
      </c>
      <c r="D559" s="58"/>
      <c r="E559" s="59"/>
      <c r="F559" s="59"/>
      <c r="G559" s="59"/>
      <c r="H559" s="59"/>
      <c r="I559" s="59"/>
      <c r="J559" s="59"/>
      <c r="K559" s="59"/>
      <c r="L559" s="59"/>
      <c r="M559" s="59"/>
      <c r="N559" s="59"/>
      <c r="O559" s="46">
        <f t="shared" si="36"/>
        <v>0</v>
      </c>
    </row>
    <row r="560" spans="1:17" hidden="1">
      <c r="A560" s="55" t="e">
        <f>A558</f>
        <v>#REF!</v>
      </c>
      <c r="B560" s="56" t="s">
        <v>354</v>
      </c>
      <c r="C560" s="60" t="s">
        <v>355</v>
      </c>
      <c r="D560" s="61"/>
      <c r="E560" s="62"/>
      <c r="F560" s="62"/>
      <c r="G560" s="62"/>
      <c r="H560" s="62"/>
      <c r="I560" s="62"/>
      <c r="J560" s="62"/>
      <c r="K560" s="62"/>
      <c r="L560" s="62"/>
      <c r="M560" s="62"/>
      <c r="N560" s="62"/>
      <c r="O560" s="47">
        <f t="shared" si="36"/>
        <v>0</v>
      </c>
    </row>
    <row r="561" spans="1:15" ht="15.75" hidden="1" thickBot="1">
      <c r="A561" s="63" t="e">
        <f>A558</f>
        <v>#REF!</v>
      </c>
      <c r="B561" s="64" t="s">
        <v>354</v>
      </c>
      <c r="C561" s="65" t="s">
        <v>347</v>
      </c>
      <c r="D561" s="66"/>
      <c r="E561" s="67"/>
      <c r="F561" s="67"/>
      <c r="G561" s="67"/>
      <c r="H561" s="67"/>
      <c r="I561" s="67"/>
      <c r="J561" s="67"/>
      <c r="K561" s="67"/>
      <c r="L561" s="67"/>
      <c r="M561" s="67"/>
      <c r="N561" s="67"/>
      <c r="O561" s="48">
        <f t="shared" si="36"/>
        <v>0</v>
      </c>
    </row>
    <row r="562" spans="1:15" hidden="1">
      <c r="A562" s="50" t="e">
        <f>CRC_Partner_Information!#REF!</f>
        <v>#REF!</v>
      </c>
      <c r="B562" s="51" t="s">
        <v>354</v>
      </c>
      <c r="C562" s="52" t="s">
        <v>344</v>
      </c>
      <c r="D562" s="53"/>
      <c r="E562" s="54"/>
      <c r="F562" s="54"/>
      <c r="G562" s="54"/>
      <c r="H562" s="54"/>
      <c r="I562" s="54"/>
      <c r="J562" s="54"/>
      <c r="K562" s="54"/>
      <c r="L562" s="54"/>
      <c r="M562" s="54"/>
      <c r="N562" s="54"/>
      <c r="O562" s="45">
        <f t="shared" si="36"/>
        <v>0</v>
      </c>
    </row>
    <row r="563" spans="1:15" hidden="1">
      <c r="A563" s="55" t="e">
        <f>A562</f>
        <v>#REF!</v>
      </c>
      <c r="B563" s="56" t="s">
        <v>354</v>
      </c>
      <c r="C563" s="57" t="s">
        <v>345</v>
      </c>
      <c r="D563" s="58"/>
      <c r="E563" s="59"/>
      <c r="F563" s="59"/>
      <c r="G563" s="59"/>
      <c r="H563" s="59"/>
      <c r="I563" s="59"/>
      <c r="J563" s="59"/>
      <c r="K563" s="59"/>
      <c r="L563" s="59"/>
      <c r="M563" s="59"/>
      <c r="N563" s="59"/>
      <c r="O563" s="46">
        <f t="shared" si="36"/>
        <v>0</v>
      </c>
    </row>
    <row r="564" spans="1:15" hidden="1">
      <c r="A564" s="55" t="e">
        <f>A562</f>
        <v>#REF!</v>
      </c>
      <c r="B564" s="56" t="s">
        <v>354</v>
      </c>
      <c r="C564" s="60" t="s">
        <v>355</v>
      </c>
      <c r="D564" s="61"/>
      <c r="E564" s="62"/>
      <c r="F564" s="62"/>
      <c r="G564" s="62"/>
      <c r="H564" s="62"/>
      <c r="I564" s="62"/>
      <c r="J564" s="62"/>
      <c r="K564" s="62"/>
      <c r="L564" s="62"/>
      <c r="M564" s="62"/>
      <c r="N564" s="62"/>
      <c r="O564" s="47">
        <f t="shared" si="36"/>
        <v>0</v>
      </c>
    </row>
    <row r="565" spans="1:15" ht="15.75" hidden="1" thickBot="1">
      <c r="A565" s="63" t="e">
        <f>A562</f>
        <v>#REF!</v>
      </c>
      <c r="B565" s="64" t="s">
        <v>354</v>
      </c>
      <c r="C565" s="65" t="s">
        <v>347</v>
      </c>
      <c r="D565" s="66"/>
      <c r="E565" s="67"/>
      <c r="F565" s="67"/>
      <c r="G565" s="67"/>
      <c r="H565" s="67"/>
      <c r="I565" s="67"/>
      <c r="J565" s="67"/>
      <c r="K565" s="67"/>
      <c r="L565" s="67"/>
      <c r="M565" s="67"/>
      <c r="N565" s="67"/>
      <c r="O565" s="48">
        <f t="shared" si="36"/>
        <v>0</v>
      </c>
    </row>
    <row r="566" spans="1:15" hidden="1">
      <c r="A566" s="50" t="e">
        <f>CRC_Partner_Information!#REF!</f>
        <v>#REF!</v>
      </c>
      <c r="B566" s="51" t="s">
        <v>354</v>
      </c>
      <c r="C566" s="52" t="s">
        <v>344</v>
      </c>
      <c r="D566" s="53"/>
      <c r="E566" s="54"/>
      <c r="F566" s="54"/>
      <c r="G566" s="54"/>
      <c r="H566" s="54"/>
      <c r="I566" s="54"/>
      <c r="J566" s="54"/>
      <c r="K566" s="54"/>
      <c r="L566" s="54"/>
      <c r="M566" s="54"/>
      <c r="N566" s="54"/>
      <c r="O566" s="45">
        <f t="shared" si="36"/>
        <v>0</v>
      </c>
    </row>
    <row r="567" spans="1:15" hidden="1">
      <c r="A567" s="55" t="e">
        <f>A566</f>
        <v>#REF!</v>
      </c>
      <c r="B567" s="56" t="s">
        <v>354</v>
      </c>
      <c r="C567" s="57" t="s">
        <v>345</v>
      </c>
      <c r="D567" s="58"/>
      <c r="E567" s="59"/>
      <c r="F567" s="59"/>
      <c r="G567" s="59"/>
      <c r="H567" s="59"/>
      <c r="I567" s="59"/>
      <c r="J567" s="59"/>
      <c r="K567" s="59"/>
      <c r="L567" s="59"/>
      <c r="M567" s="59"/>
      <c r="N567" s="59"/>
      <c r="O567" s="46">
        <f t="shared" si="36"/>
        <v>0</v>
      </c>
    </row>
    <row r="568" spans="1:15" hidden="1">
      <c r="A568" s="55" t="e">
        <f>A566</f>
        <v>#REF!</v>
      </c>
      <c r="B568" s="56" t="s">
        <v>354</v>
      </c>
      <c r="C568" s="60" t="s">
        <v>355</v>
      </c>
      <c r="D568" s="61"/>
      <c r="E568" s="62"/>
      <c r="F568" s="62"/>
      <c r="G568" s="62"/>
      <c r="H568" s="62"/>
      <c r="I568" s="62"/>
      <c r="J568" s="62"/>
      <c r="K568" s="62"/>
      <c r="L568" s="62"/>
      <c r="M568" s="62"/>
      <c r="N568" s="62"/>
      <c r="O568" s="47">
        <f t="shared" si="36"/>
        <v>0</v>
      </c>
    </row>
    <row r="569" spans="1:15" ht="15.75" hidden="1" thickBot="1">
      <c r="A569" s="63" t="e">
        <f>A566</f>
        <v>#REF!</v>
      </c>
      <c r="B569" s="64" t="s">
        <v>354</v>
      </c>
      <c r="C569" s="65" t="s">
        <v>347</v>
      </c>
      <c r="D569" s="66"/>
      <c r="E569" s="67"/>
      <c r="F569" s="67"/>
      <c r="G569" s="67"/>
      <c r="H569" s="67"/>
      <c r="I569" s="67"/>
      <c r="J569" s="67"/>
      <c r="K569" s="67"/>
      <c r="L569" s="67"/>
      <c r="M569" s="67"/>
      <c r="N569" s="67"/>
      <c r="O569" s="48">
        <f t="shared" si="36"/>
        <v>0</v>
      </c>
    </row>
    <row r="570" spans="1:15" hidden="1">
      <c r="A570" s="50" t="e">
        <f>CRC_Partner_Information!#REF!</f>
        <v>#REF!</v>
      </c>
      <c r="B570" s="51" t="s">
        <v>354</v>
      </c>
      <c r="C570" s="52" t="s">
        <v>344</v>
      </c>
      <c r="D570" s="53"/>
      <c r="E570" s="54"/>
      <c r="F570" s="54"/>
      <c r="G570" s="54"/>
      <c r="H570" s="54"/>
      <c r="I570" s="54"/>
      <c r="J570" s="54"/>
      <c r="K570" s="54"/>
      <c r="L570" s="54"/>
      <c r="M570" s="54"/>
      <c r="N570" s="54"/>
      <c r="O570" s="45">
        <f t="shared" si="36"/>
        <v>0</v>
      </c>
    </row>
    <row r="571" spans="1:15" hidden="1">
      <c r="A571" s="55" t="e">
        <f>A570</f>
        <v>#REF!</v>
      </c>
      <c r="B571" s="56" t="s">
        <v>354</v>
      </c>
      <c r="C571" s="57" t="s">
        <v>345</v>
      </c>
      <c r="D571" s="58"/>
      <c r="E571" s="59"/>
      <c r="F571" s="59"/>
      <c r="G571" s="59"/>
      <c r="H571" s="59"/>
      <c r="I571" s="59"/>
      <c r="J571" s="59"/>
      <c r="K571" s="59"/>
      <c r="L571" s="59"/>
      <c r="M571" s="59"/>
      <c r="N571" s="59"/>
      <c r="O571" s="46">
        <f t="shared" si="36"/>
        <v>0</v>
      </c>
    </row>
    <row r="572" spans="1:15" hidden="1">
      <c r="A572" s="55" t="e">
        <f>A570</f>
        <v>#REF!</v>
      </c>
      <c r="B572" s="56" t="s">
        <v>354</v>
      </c>
      <c r="C572" s="60" t="s">
        <v>355</v>
      </c>
      <c r="D572" s="61"/>
      <c r="E572" s="62"/>
      <c r="F572" s="62"/>
      <c r="G572" s="62"/>
      <c r="H572" s="62"/>
      <c r="I572" s="62"/>
      <c r="J572" s="62"/>
      <c r="K572" s="62"/>
      <c r="L572" s="62"/>
      <c r="M572" s="62"/>
      <c r="N572" s="62"/>
      <c r="O572" s="47">
        <f t="shared" si="36"/>
        <v>0</v>
      </c>
    </row>
    <row r="573" spans="1:15" ht="15.75" hidden="1" thickBot="1">
      <c r="A573" s="63" t="e">
        <f>A570</f>
        <v>#REF!</v>
      </c>
      <c r="B573" s="64" t="s">
        <v>354</v>
      </c>
      <c r="C573" s="65" t="s">
        <v>347</v>
      </c>
      <c r="D573" s="66"/>
      <c r="E573" s="67"/>
      <c r="F573" s="67"/>
      <c r="G573" s="67"/>
      <c r="H573" s="67"/>
      <c r="I573" s="67"/>
      <c r="J573" s="67"/>
      <c r="K573" s="67"/>
      <c r="L573" s="67"/>
      <c r="M573" s="67"/>
      <c r="N573" s="67"/>
      <c r="O573" s="48">
        <f t="shared" si="36"/>
        <v>0</v>
      </c>
    </row>
    <row r="574" spans="1:15" hidden="1">
      <c r="A574" s="50" t="e">
        <f>CRC_Partner_Information!#REF!</f>
        <v>#REF!</v>
      </c>
      <c r="B574" s="51" t="s">
        <v>354</v>
      </c>
      <c r="C574" s="52" t="s">
        <v>344</v>
      </c>
      <c r="D574" s="53"/>
      <c r="E574" s="54"/>
      <c r="F574" s="54"/>
      <c r="G574" s="54"/>
      <c r="H574" s="54"/>
      <c r="I574" s="54"/>
      <c r="J574" s="54"/>
      <c r="K574" s="54"/>
      <c r="L574" s="54"/>
      <c r="M574" s="54"/>
      <c r="N574" s="54"/>
      <c r="O574" s="45">
        <f t="shared" si="36"/>
        <v>0</v>
      </c>
    </row>
    <row r="575" spans="1:15" hidden="1">
      <c r="A575" s="55" t="e">
        <f>A574</f>
        <v>#REF!</v>
      </c>
      <c r="B575" s="56" t="s">
        <v>354</v>
      </c>
      <c r="C575" s="57" t="s">
        <v>345</v>
      </c>
      <c r="D575" s="58"/>
      <c r="E575" s="59"/>
      <c r="F575" s="59"/>
      <c r="G575" s="59"/>
      <c r="H575" s="59"/>
      <c r="I575" s="59"/>
      <c r="J575" s="59"/>
      <c r="K575" s="59"/>
      <c r="L575" s="59"/>
      <c r="M575" s="59"/>
      <c r="N575" s="59"/>
      <c r="O575" s="46">
        <f t="shared" si="36"/>
        <v>0</v>
      </c>
    </row>
    <row r="576" spans="1:15" hidden="1">
      <c r="A576" s="55" t="e">
        <f>A574</f>
        <v>#REF!</v>
      </c>
      <c r="B576" s="56" t="s">
        <v>354</v>
      </c>
      <c r="C576" s="60" t="s">
        <v>355</v>
      </c>
      <c r="D576" s="61"/>
      <c r="E576" s="62"/>
      <c r="F576" s="62"/>
      <c r="G576" s="62"/>
      <c r="H576" s="62"/>
      <c r="I576" s="62"/>
      <c r="J576" s="62"/>
      <c r="K576" s="62"/>
      <c r="L576" s="62"/>
      <c r="M576" s="62"/>
      <c r="N576" s="62"/>
      <c r="O576" s="47">
        <f t="shared" si="36"/>
        <v>0</v>
      </c>
    </row>
    <row r="577" spans="1:15" ht="15.75" hidden="1" thickBot="1">
      <c r="A577" s="63" t="e">
        <f>A574</f>
        <v>#REF!</v>
      </c>
      <c r="B577" s="64" t="s">
        <v>354</v>
      </c>
      <c r="C577" s="65" t="s">
        <v>347</v>
      </c>
      <c r="D577" s="66"/>
      <c r="E577" s="67"/>
      <c r="F577" s="67"/>
      <c r="G577" s="67"/>
      <c r="H577" s="67"/>
      <c r="I577" s="67"/>
      <c r="J577" s="67"/>
      <c r="K577" s="67"/>
      <c r="L577" s="67"/>
      <c r="M577" s="67"/>
      <c r="N577" s="67"/>
      <c r="O577" s="48">
        <f t="shared" si="36"/>
        <v>0</v>
      </c>
    </row>
    <row r="578" spans="1:15" hidden="1">
      <c r="A578" s="50" t="e">
        <f>CRC_Partner_Information!#REF!</f>
        <v>#REF!</v>
      </c>
      <c r="B578" s="51" t="s">
        <v>354</v>
      </c>
      <c r="C578" s="52" t="s">
        <v>344</v>
      </c>
      <c r="D578" s="53"/>
      <c r="E578" s="54"/>
      <c r="F578" s="54"/>
      <c r="G578" s="54"/>
      <c r="H578" s="54"/>
      <c r="I578" s="54"/>
      <c r="J578" s="54"/>
      <c r="K578" s="54"/>
      <c r="L578" s="54"/>
      <c r="M578" s="54"/>
      <c r="N578" s="54"/>
      <c r="O578" s="45">
        <f t="shared" si="36"/>
        <v>0</v>
      </c>
    </row>
    <row r="579" spans="1:15" hidden="1">
      <c r="A579" s="55" t="e">
        <f>A578</f>
        <v>#REF!</v>
      </c>
      <c r="B579" s="56" t="s">
        <v>354</v>
      </c>
      <c r="C579" s="57" t="s">
        <v>345</v>
      </c>
      <c r="D579" s="58"/>
      <c r="E579" s="59"/>
      <c r="F579" s="59"/>
      <c r="G579" s="59"/>
      <c r="H579" s="59"/>
      <c r="I579" s="59"/>
      <c r="J579" s="59"/>
      <c r="K579" s="59"/>
      <c r="L579" s="59"/>
      <c r="M579" s="59"/>
      <c r="N579" s="59"/>
      <c r="O579" s="46">
        <f t="shared" si="36"/>
        <v>0</v>
      </c>
    </row>
    <row r="580" spans="1:15" hidden="1">
      <c r="A580" s="55" t="e">
        <f>A578</f>
        <v>#REF!</v>
      </c>
      <c r="B580" s="56" t="s">
        <v>354</v>
      </c>
      <c r="C580" s="60" t="s">
        <v>355</v>
      </c>
      <c r="D580" s="61"/>
      <c r="E580" s="62"/>
      <c r="F580" s="62"/>
      <c r="G580" s="62"/>
      <c r="H580" s="62"/>
      <c r="I580" s="62"/>
      <c r="J580" s="62"/>
      <c r="K580" s="62"/>
      <c r="L580" s="62"/>
      <c r="M580" s="62"/>
      <c r="N580" s="62"/>
      <c r="O580" s="47">
        <f t="shared" si="36"/>
        <v>0</v>
      </c>
    </row>
    <row r="581" spans="1:15" ht="15.75" hidden="1" thickBot="1">
      <c r="A581" s="63" t="e">
        <f>A578</f>
        <v>#REF!</v>
      </c>
      <c r="B581" s="64" t="s">
        <v>354</v>
      </c>
      <c r="C581" s="65" t="s">
        <v>347</v>
      </c>
      <c r="D581" s="66"/>
      <c r="E581" s="67"/>
      <c r="F581" s="67"/>
      <c r="G581" s="67"/>
      <c r="H581" s="67"/>
      <c r="I581" s="67"/>
      <c r="J581" s="67"/>
      <c r="K581" s="67"/>
      <c r="L581" s="67"/>
      <c r="M581" s="67"/>
      <c r="N581" s="67"/>
      <c r="O581" s="48">
        <f t="shared" si="36"/>
        <v>0</v>
      </c>
    </row>
    <row r="582" spans="1:15" hidden="1">
      <c r="A582" s="50" t="e">
        <f>CRC_Partner_Information!#REF!</f>
        <v>#REF!</v>
      </c>
      <c r="B582" s="51" t="s">
        <v>354</v>
      </c>
      <c r="C582" s="52" t="s">
        <v>344</v>
      </c>
      <c r="D582" s="53"/>
      <c r="E582" s="54"/>
      <c r="F582" s="54"/>
      <c r="G582" s="54"/>
      <c r="H582" s="54"/>
      <c r="I582" s="54"/>
      <c r="J582" s="54"/>
      <c r="K582" s="54"/>
      <c r="L582" s="54"/>
      <c r="M582" s="54"/>
      <c r="N582" s="54"/>
      <c r="O582" s="45">
        <f t="shared" si="36"/>
        <v>0</v>
      </c>
    </row>
    <row r="583" spans="1:15" hidden="1">
      <c r="A583" s="55" t="e">
        <f>A582</f>
        <v>#REF!</v>
      </c>
      <c r="B583" s="56" t="s">
        <v>354</v>
      </c>
      <c r="C583" s="57" t="s">
        <v>345</v>
      </c>
      <c r="D583" s="58"/>
      <c r="E583" s="59"/>
      <c r="F583" s="59"/>
      <c r="G583" s="59"/>
      <c r="H583" s="59"/>
      <c r="I583" s="59"/>
      <c r="J583" s="59"/>
      <c r="K583" s="59"/>
      <c r="L583" s="59"/>
      <c r="M583" s="59"/>
      <c r="N583" s="59"/>
      <c r="O583" s="46">
        <f t="shared" si="36"/>
        <v>0</v>
      </c>
    </row>
    <row r="584" spans="1:15" hidden="1">
      <c r="A584" s="55" t="e">
        <f>A582</f>
        <v>#REF!</v>
      </c>
      <c r="B584" s="56" t="s">
        <v>354</v>
      </c>
      <c r="C584" s="60" t="s">
        <v>355</v>
      </c>
      <c r="D584" s="61"/>
      <c r="E584" s="62"/>
      <c r="F584" s="62"/>
      <c r="G584" s="62"/>
      <c r="H584" s="62"/>
      <c r="I584" s="62"/>
      <c r="J584" s="62"/>
      <c r="K584" s="62"/>
      <c r="L584" s="62"/>
      <c r="M584" s="62"/>
      <c r="N584" s="62"/>
      <c r="O584" s="47">
        <f t="shared" si="36"/>
        <v>0</v>
      </c>
    </row>
    <row r="585" spans="1:15" ht="15.75" hidden="1" thickBot="1">
      <c r="A585" s="63" t="e">
        <f>A582</f>
        <v>#REF!</v>
      </c>
      <c r="B585" s="64" t="s">
        <v>354</v>
      </c>
      <c r="C585" s="65" t="s">
        <v>347</v>
      </c>
      <c r="D585" s="66"/>
      <c r="E585" s="67"/>
      <c r="F585" s="67"/>
      <c r="G585" s="67"/>
      <c r="H585" s="67"/>
      <c r="I585" s="67"/>
      <c r="J585" s="67"/>
      <c r="K585" s="67"/>
      <c r="L585" s="67"/>
      <c r="M585" s="67"/>
      <c r="N585" s="67"/>
      <c r="O585" s="48">
        <f t="shared" si="36"/>
        <v>0</v>
      </c>
    </row>
    <row r="586" spans="1:15" hidden="1">
      <c r="A586" s="50" t="e">
        <f>CRC_Partner_Information!#REF!</f>
        <v>#REF!</v>
      </c>
      <c r="B586" s="51" t="s">
        <v>354</v>
      </c>
      <c r="C586" s="52" t="s">
        <v>344</v>
      </c>
      <c r="D586" s="53"/>
      <c r="E586" s="54"/>
      <c r="F586" s="54"/>
      <c r="G586" s="54"/>
      <c r="H586" s="54"/>
      <c r="I586" s="54"/>
      <c r="J586" s="54"/>
      <c r="K586" s="54"/>
      <c r="L586" s="54"/>
      <c r="M586" s="54"/>
      <c r="N586" s="54"/>
      <c r="O586" s="45">
        <f t="shared" si="36"/>
        <v>0</v>
      </c>
    </row>
    <row r="587" spans="1:15" hidden="1">
      <c r="A587" s="55" t="e">
        <f>A586</f>
        <v>#REF!</v>
      </c>
      <c r="B587" s="56" t="s">
        <v>354</v>
      </c>
      <c r="C587" s="57" t="s">
        <v>345</v>
      </c>
      <c r="D587" s="58"/>
      <c r="E587" s="59"/>
      <c r="F587" s="59"/>
      <c r="G587" s="59"/>
      <c r="H587" s="59"/>
      <c r="I587" s="59"/>
      <c r="J587" s="59"/>
      <c r="K587" s="59"/>
      <c r="L587" s="59"/>
      <c r="M587" s="59"/>
      <c r="N587" s="59"/>
      <c r="O587" s="46">
        <f t="shared" si="36"/>
        <v>0</v>
      </c>
    </row>
    <row r="588" spans="1:15" hidden="1">
      <c r="A588" s="55" t="e">
        <f>A586</f>
        <v>#REF!</v>
      </c>
      <c r="B588" s="56" t="s">
        <v>354</v>
      </c>
      <c r="C588" s="60" t="s">
        <v>355</v>
      </c>
      <c r="D588" s="61"/>
      <c r="E588" s="62"/>
      <c r="F588" s="62"/>
      <c r="G588" s="62"/>
      <c r="H588" s="62"/>
      <c r="I588" s="62"/>
      <c r="J588" s="62"/>
      <c r="K588" s="62"/>
      <c r="L588" s="62"/>
      <c r="M588" s="62"/>
      <c r="N588" s="62"/>
      <c r="O588" s="47">
        <f t="shared" si="36"/>
        <v>0</v>
      </c>
    </row>
    <row r="589" spans="1:15" ht="15.75" hidden="1" thickBot="1">
      <c r="A589" s="63" t="e">
        <f>A586</f>
        <v>#REF!</v>
      </c>
      <c r="B589" s="64" t="s">
        <v>354</v>
      </c>
      <c r="C589" s="65" t="s">
        <v>347</v>
      </c>
      <c r="D589" s="66"/>
      <c r="E589" s="67"/>
      <c r="F589" s="67"/>
      <c r="G589" s="67"/>
      <c r="H589" s="67"/>
      <c r="I589" s="67"/>
      <c r="J589" s="67"/>
      <c r="K589" s="67"/>
      <c r="L589" s="67"/>
      <c r="M589" s="67"/>
      <c r="N589" s="67"/>
      <c r="O589" s="48">
        <f t="shared" si="36"/>
        <v>0</v>
      </c>
    </row>
    <row r="590" spans="1:15" hidden="1">
      <c r="A590" s="50" t="e">
        <f>CRC_Partner_Information!#REF!</f>
        <v>#REF!</v>
      </c>
      <c r="B590" s="51" t="s">
        <v>354</v>
      </c>
      <c r="C590" s="52" t="s">
        <v>344</v>
      </c>
      <c r="D590" s="53"/>
      <c r="E590" s="54"/>
      <c r="F590" s="54"/>
      <c r="G590" s="54"/>
      <c r="H590" s="54"/>
      <c r="I590" s="54"/>
      <c r="J590" s="54"/>
      <c r="K590" s="54"/>
      <c r="L590" s="54"/>
      <c r="M590" s="54"/>
      <c r="N590" s="54"/>
      <c r="O590" s="45">
        <f t="shared" si="36"/>
        <v>0</v>
      </c>
    </row>
    <row r="591" spans="1:15" hidden="1">
      <c r="A591" s="55" t="e">
        <f>A590</f>
        <v>#REF!</v>
      </c>
      <c r="B591" s="56" t="s">
        <v>354</v>
      </c>
      <c r="C591" s="57" t="s">
        <v>345</v>
      </c>
      <c r="D591" s="58"/>
      <c r="E591" s="59"/>
      <c r="F591" s="59"/>
      <c r="G591" s="59"/>
      <c r="H591" s="59"/>
      <c r="I591" s="59"/>
      <c r="J591" s="59"/>
      <c r="K591" s="59"/>
      <c r="L591" s="59"/>
      <c r="M591" s="59"/>
      <c r="N591" s="59"/>
      <c r="O591" s="46">
        <f t="shared" si="36"/>
        <v>0</v>
      </c>
    </row>
    <row r="592" spans="1:15" hidden="1">
      <c r="A592" s="55" t="e">
        <f>A590</f>
        <v>#REF!</v>
      </c>
      <c r="B592" s="56" t="s">
        <v>354</v>
      </c>
      <c r="C592" s="60" t="s">
        <v>355</v>
      </c>
      <c r="D592" s="61"/>
      <c r="E592" s="62"/>
      <c r="F592" s="62"/>
      <c r="G592" s="62"/>
      <c r="H592" s="62"/>
      <c r="I592" s="62"/>
      <c r="J592" s="62"/>
      <c r="K592" s="62"/>
      <c r="L592" s="62"/>
      <c r="M592" s="62"/>
      <c r="N592" s="62"/>
      <c r="O592" s="47">
        <f t="shared" si="36"/>
        <v>0</v>
      </c>
    </row>
    <row r="593" spans="1:15" ht="15.75" hidden="1" thickBot="1">
      <c r="A593" s="63" t="e">
        <f>A590</f>
        <v>#REF!</v>
      </c>
      <c r="B593" s="64" t="s">
        <v>354</v>
      </c>
      <c r="C593" s="65" t="s">
        <v>347</v>
      </c>
      <c r="D593" s="66"/>
      <c r="E593" s="67"/>
      <c r="F593" s="67"/>
      <c r="G593" s="67"/>
      <c r="H593" s="67"/>
      <c r="I593" s="67"/>
      <c r="J593" s="67"/>
      <c r="K593" s="67"/>
      <c r="L593" s="67"/>
      <c r="M593" s="67"/>
      <c r="N593" s="67"/>
      <c r="O593" s="48">
        <f t="shared" si="36"/>
        <v>0</v>
      </c>
    </row>
    <row r="594" spans="1:15" hidden="1">
      <c r="A594" s="50" t="e">
        <f>CRC_Partner_Information!#REF!</f>
        <v>#REF!</v>
      </c>
      <c r="B594" s="51" t="s">
        <v>354</v>
      </c>
      <c r="C594" s="52" t="s">
        <v>344</v>
      </c>
      <c r="D594" s="53"/>
      <c r="E594" s="54"/>
      <c r="F594" s="54"/>
      <c r="G594" s="54"/>
      <c r="H594" s="54"/>
      <c r="I594" s="54"/>
      <c r="J594" s="54"/>
      <c r="K594" s="54"/>
      <c r="L594" s="54"/>
      <c r="M594" s="54"/>
      <c r="N594" s="54"/>
      <c r="O594" s="45">
        <f t="shared" si="36"/>
        <v>0</v>
      </c>
    </row>
    <row r="595" spans="1:15" hidden="1">
      <c r="A595" s="55" t="e">
        <f>A594</f>
        <v>#REF!</v>
      </c>
      <c r="B595" s="56" t="s">
        <v>354</v>
      </c>
      <c r="C595" s="57" t="s">
        <v>345</v>
      </c>
      <c r="D595" s="58"/>
      <c r="E595" s="59"/>
      <c r="F595" s="59"/>
      <c r="G595" s="59"/>
      <c r="H595" s="59"/>
      <c r="I595" s="59"/>
      <c r="J595" s="59"/>
      <c r="K595" s="59"/>
      <c r="L595" s="59"/>
      <c r="M595" s="59"/>
      <c r="N595" s="59"/>
      <c r="O595" s="46">
        <f t="shared" si="36"/>
        <v>0</v>
      </c>
    </row>
    <row r="596" spans="1:15" hidden="1">
      <c r="A596" s="55" t="e">
        <f>A594</f>
        <v>#REF!</v>
      </c>
      <c r="B596" s="56" t="s">
        <v>354</v>
      </c>
      <c r="C596" s="60" t="s">
        <v>355</v>
      </c>
      <c r="D596" s="61"/>
      <c r="E596" s="62"/>
      <c r="F596" s="62"/>
      <c r="G596" s="62"/>
      <c r="H596" s="62"/>
      <c r="I596" s="62"/>
      <c r="J596" s="62"/>
      <c r="K596" s="62"/>
      <c r="L596" s="62"/>
      <c r="M596" s="62"/>
      <c r="N596" s="62"/>
      <c r="O596" s="47">
        <f t="shared" si="36"/>
        <v>0</v>
      </c>
    </row>
    <row r="597" spans="1:15" ht="15.75" hidden="1" thickBot="1">
      <c r="A597" s="63" t="e">
        <f>A594</f>
        <v>#REF!</v>
      </c>
      <c r="B597" s="64" t="s">
        <v>354</v>
      </c>
      <c r="C597" s="65" t="s">
        <v>347</v>
      </c>
      <c r="D597" s="66"/>
      <c r="E597" s="67"/>
      <c r="F597" s="67"/>
      <c r="G597" s="67"/>
      <c r="H597" s="67"/>
      <c r="I597" s="67"/>
      <c r="J597" s="67"/>
      <c r="K597" s="67"/>
      <c r="L597" s="67"/>
      <c r="M597" s="67"/>
      <c r="N597" s="67"/>
      <c r="O597" s="48">
        <f t="shared" si="36"/>
        <v>0</v>
      </c>
    </row>
    <row r="598" spans="1:15" hidden="1">
      <c r="A598" s="50" t="e">
        <f>CRC_Partner_Information!#REF!</f>
        <v>#REF!</v>
      </c>
      <c r="B598" s="51" t="s">
        <v>354</v>
      </c>
      <c r="C598" s="52" t="s">
        <v>344</v>
      </c>
      <c r="D598" s="53"/>
      <c r="E598" s="54"/>
      <c r="F598" s="54"/>
      <c r="G598" s="54"/>
      <c r="H598" s="54"/>
      <c r="I598" s="54"/>
      <c r="J598" s="54"/>
      <c r="K598" s="54"/>
      <c r="L598" s="54"/>
      <c r="M598" s="54"/>
      <c r="N598" s="54"/>
      <c r="O598" s="45">
        <f t="shared" si="36"/>
        <v>0</v>
      </c>
    </row>
    <row r="599" spans="1:15" hidden="1">
      <c r="A599" s="55" t="e">
        <f>A598</f>
        <v>#REF!</v>
      </c>
      <c r="B599" s="56" t="s">
        <v>354</v>
      </c>
      <c r="C599" s="57" t="s">
        <v>345</v>
      </c>
      <c r="D599" s="58"/>
      <c r="E599" s="59"/>
      <c r="F599" s="59"/>
      <c r="G599" s="59"/>
      <c r="H599" s="59"/>
      <c r="I599" s="59"/>
      <c r="J599" s="59"/>
      <c r="K599" s="59"/>
      <c r="L599" s="59"/>
      <c r="M599" s="59"/>
      <c r="N599" s="59"/>
      <c r="O599" s="46">
        <f t="shared" si="36"/>
        <v>0</v>
      </c>
    </row>
    <row r="600" spans="1:15" hidden="1">
      <c r="A600" s="55" t="e">
        <f>A598</f>
        <v>#REF!</v>
      </c>
      <c r="B600" s="56" t="s">
        <v>354</v>
      </c>
      <c r="C600" s="60" t="s">
        <v>355</v>
      </c>
      <c r="D600" s="61"/>
      <c r="E600" s="62"/>
      <c r="F600" s="62"/>
      <c r="G600" s="62"/>
      <c r="H600" s="62"/>
      <c r="I600" s="62"/>
      <c r="J600" s="62"/>
      <c r="K600" s="62"/>
      <c r="L600" s="62"/>
      <c r="M600" s="62"/>
      <c r="N600" s="62"/>
      <c r="O600" s="47">
        <f t="shared" si="36"/>
        <v>0</v>
      </c>
    </row>
    <row r="601" spans="1:15" ht="15.75" hidden="1" thickBot="1">
      <c r="A601" s="63" t="e">
        <f>A598</f>
        <v>#REF!</v>
      </c>
      <c r="B601" s="64" t="s">
        <v>354</v>
      </c>
      <c r="C601" s="65" t="s">
        <v>347</v>
      </c>
      <c r="D601" s="66"/>
      <c r="E601" s="67"/>
      <c r="F601" s="67"/>
      <c r="G601" s="67"/>
      <c r="H601" s="67"/>
      <c r="I601" s="67"/>
      <c r="J601" s="67"/>
      <c r="K601" s="67"/>
      <c r="L601" s="67"/>
      <c r="M601" s="67"/>
      <c r="N601" s="67"/>
      <c r="O601" s="48">
        <f t="shared" si="36"/>
        <v>0</v>
      </c>
    </row>
    <row r="602" spans="1:15" hidden="1">
      <c r="A602" s="50" t="e">
        <f>CRC_Partner_Information!#REF!</f>
        <v>#REF!</v>
      </c>
      <c r="B602" s="51" t="s">
        <v>354</v>
      </c>
      <c r="C602" s="52" t="s">
        <v>344</v>
      </c>
      <c r="D602" s="53"/>
      <c r="E602" s="54"/>
      <c r="F602" s="54"/>
      <c r="G602" s="54"/>
      <c r="H602" s="54"/>
      <c r="I602" s="54"/>
      <c r="J602" s="54"/>
      <c r="K602" s="54"/>
      <c r="L602" s="54"/>
      <c r="M602" s="54"/>
      <c r="N602" s="54"/>
      <c r="O602" s="45">
        <f t="shared" si="36"/>
        <v>0</v>
      </c>
    </row>
    <row r="603" spans="1:15" hidden="1">
      <c r="A603" s="55" t="e">
        <f>A602</f>
        <v>#REF!</v>
      </c>
      <c r="B603" s="56" t="s">
        <v>354</v>
      </c>
      <c r="C603" s="57" t="s">
        <v>345</v>
      </c>
      <c r="D603" s="58"/>
      <c r="E603" s="59"/>
      <c r="F603" s="59"/>
      <c r="G603" s="59"/>
      <c r="H603" s="59"/>
      <c r="I603" s="59"/>
      <c r="J603" s="59"/>
      <c r="K603" s="59"/>
      <c r="L603" s="59"/>
      <c r="M603" s="59"/>
      <c r="N603" s="59"/>
      <c r="O603" s="46">
        <f t="shared" si="36"/>
        <v>0</v>
      </c>
    </row>
    <row r="604" spans="1:15" hidden="1">
      <c r="A604" s="55" t="e">
        <f>A602</f>
        <v>#REF!</v>
      </c>
      <c r="B604" s="56" t="s">
        <v>354</v>
      </c>
      <c r="C604" s="60" t="s">
        <v>355</v>
      </c>
      <c r="D604" s="61"/>
      <c r="E604" s="62"/>
      <c r="F604" s="62"/>
      <c r="G604" s="62"/>
      <c r="H604" s="62"/>
      <c r="I604" s="62"/>
      <c r="J604" s="62"/>
      <c r="K604" s="62"/>
      <c r="L604" s="62"/>
      <c r="M604" s="62"/>
      <c r="N604" s="62"/>
      <c r="O604" s="47">
        <f t="shared" si="36"/>
        <v>0</v>
      </c>
    </row>
    <row r="605" spans="1:15" ht="15.75" hidden="1" thickBot="1">
      <c r="A605" s="63" t="e">
        <f>A602</f>
        <v>#REF!</v>
      </c>
      <c r="B605" s="64" t="s">
        <v>354</v>
      </c>
      <c r="C605" s="65" t="s">
        <v>347</v>
      </c>
      <c r="D605" s="66"/>
      <c r="E605" s="67"/>
      <c r="F605" s="67"/>
      <c r="G605" s="67"/>
      <c r="H605" s="67"/>
      <c r="I605" s="67"/>
      <c r="J605" s="67"/>
      <c r="K605" s="67"/>
      <c r="L605" s="67"/>
      <c r="M605" s="67"/>
      <c r="N605" s="67"/>
      <c r="O605" s="48">
        <f t="shared" si="36"/>
        <v>0</v>
      </c>
    </row>
    <row r="606" spans="1:15" hidden="1">
      <c r="A606" s="50" t="e">
        <f>CRC_Partner_Information!#REF!</f>
        <v>#REF!</v>
      </c>
      <c r="B606" s="51" t="s">
        <v>354</v>
      </c>
      <c r="C606" s="52" t="s">
        <v>344</v>
      </c>
      <c r="D606" s="53"/>
      <c r="E606" s="54"/>
      <c r="F606" s="54"/>
      <c r="G606" s="54"/>
      <c r="H606" s="54"/>
      <c r="I606" s="54"/>
      <c r="J606" s="54"/>
      <c r="K606" s="54"/>
      <c r="L606" s="54"/>
      <c r="M606" s="54"/>
      <c r="N606" s="54"/>
      <c r="O606" s="45">
        <f t="shared" si="36"/>
        <v>0</v>
      </c>
    </row>
    <row r="607" spans="1:15" hidden="1">
      <c r="A607" s="55" t="e">
        <f>A606</f>
        <v>#REF!</v>
      </c>
      <c r="B607" s="56" t="s">
        <v>354</v>
      </c>
      <c r="C607" s="57" t="s">
        <v>345</v>
      </c>
      <c r="D607" s="58"/>
      <c r="E607" s="59"/>
      <c r="F607" s="59"/>
      <c r="G607" s="59"/>
      <c r="H607" s="59"/>
      <c r="I607" s="59"/>
      <c r="J607" s="59"/>
      <c r="K607" s="59"/>
      <c r="L607" s="59"/>
      <c r="M607" s="59"/>
      <c r="N607" s="59"/>
      <c r="O607" s="46">
        <f t="shared" si="36"/>
        <v>0</v>
      </c>
    </row>
    <row r="608" spans="1:15" hidden="1">
      <c r="A608" s="55" t="e">
        <f>A606</f>
        <v>#REF!</v>
      </c>
      <c r="B608" s="56" t="s">
        <v>354</v>
      </c>
      <c r="C608" s="60" t="s">
        <v>355</v>
      </c>
      <c r="D608" s="61"/>
      <c r="E608" s="62"/>
      <c r="F608" s="62"/>
      <c r="G608" s="62"/>
      <c r="H608" s="62"/>
      <c r="I608" s="62"/>
      <c r="J608" s="62"/>
      <c r="K608" s="62"/>
      <c r="L608" s="62"/>
      <c r="M608" s="62"/>
      <c r="N608" s="62"/>
      <c r="O608" s="47">
        <f t="shared" si="36"/>
        <v>0</v>
      </c>
    </row>
    <row r="609" spans="1:15" ht="15.75" hidden="1" thickBot="1">
      <c r="A609" s="63" t="e">
        <f>A606</f>
        <v>#REF!</v>
      </c>
      <c r="B609" s="64" t="s">
        <v>354</v>
      </c>
      <c r="C609" s="65" t="s">
        <v>347</v>
      </c>
      <c r="D609" s="66"/>
      <c r="E609" s="67"/>
      <c r="F609" s="67"/>
      <c r="G609" s="67"/>
      <c r="H609" s="67"/>
      <c r="I609" s="67"/>
      <c r="J609" s="67"/>
      <c r="K609" s="67"/>
      <c r="L609" s="67"/>
      <c r="M609" s="67"/>
      <c r="N609" s="67"/>
      <c r="O609" s="48">
        <f t="shared" si="36"/>
        <v>0</v>
      </c>
    </row>
    <row r="610" spans="1:15" hidden="1">
      <c r="A610" s="50" t="e">
        <f>CRC_Partner_Information!#REF!</f>
        <v>#REF!</v>
      </c>
      <c r="B610" s="51" t="s">
        <v>354</v>
      </c>
      <c r="C610" s="52" t="s">
        <v>344</v>
      </c>
      <c r="D610" s="53"/>
      <c r="E610" s="54"/>
      <c r="F610" s="54"/>
      <c r="G610" s="54"/>
      <c r="H610" s="54"/>
      <c r="I610" s="54"/>
      <c r="J610" s="54"/>
      <c r="K610" s="54"/>
      <c r="L610" s="54"/>
      <c r="M610" s="54"/>
      <c r="N610" s="54"/>
      <c r="O610" s="45">
        <f t="shared" si="36"/>
        <v>0</v>
      </c>
    </row>
    <row r="611" spans="1:15" hidden="1">
      <c r="A611" s="55" t="e">
        <f>A610</f>
        <v>#REF!</v>
      </c>
      <c r="B611" s="56" t="s">
        <v>354</v>
      </c>
      <c r="C611" s="57" t="s">
        <v>345</v>
      </c>
      <c r="D611" s="58"/>
      <c r="E611" s="59"/>
      <c r="F611" s="59"/>
      <c r="G611" s="59"/>
      <c r="H611" s="59"/>
      <c r="I611" s="59"/>
      <c r="J611" s="59"/>
      <c r="K611" s="59"/>
      <c r="L611" s="59"/>
      <c r="M611" s="59"/>
      <c r="N611" s="59"/>
      <c r="O611" s="46">
        <f t="shared" si="36"/>
        <v>0</v>
      </c>
    </row>
    <row r="612" spans="1:15" hidden="1">
      <c r="A612" s="55" t="e">
        <f>A610</f>
        <v>#REF!</v>
      </c>
      <c r="B612" s="56" t="s">
        <v>354</v>
      </c>
      <c r="C612" s="60" t="s">
        <v>355</v>
      </c>
      <c r="D612" s="61"/>
      <c r="E612" s="62"/>
      <c r="F612" s="62"/>
      <c r="G612" s="62"/>
      <c r="H612" s="62"/>
      <c r="I612" s="62"/>
      <c r="J612" s="62"/>
      <c r="K612" s="62"/>
      <c r="L612" s="62"/>
      <c r="M612" s="62"/>
      <c r="N612" s="62"/>
      <c r="O612" s="47">
        <f t="shared" si="36"/>
        <v>0</v>
      </c>
    </row>
    <row r="613" spans="1:15" ht="15.75" hidden="1" thickBot="1">
      <c r="A613" s="63" t="e">
        <f>A610</f>
        <v>#REF!</v>
      </c>
      <c r="B613" s="64" t="s">
        <v>354</v>
      </c>
      <c r="C613" s="65" t="s">
        <v>347</v>
      </c>
      <c r="D613" s="66"/>
      <c r="E613" s="67"/>
      <c r="F613" s="67"/>
      <c r="G613" s="67"/>
      <c r="H613" s="67"/>
      <c r="I613" s="67"/>
      <c r="J613" s="67"/>
      <c r="K613" s="67"/>
      <c r="L613" s="67"/>
      <c r="M613" s="67"/>
      <c r="N613" s="67"/>
      <c r="O613" s="48">
        <f t="shared" si="36"/>
        <v>0</v>
      </c>
    </row>
    <row r="614" spans="1:15" hidden="1">
      <c r="A614" s="50" t="e">
        <f>CRC_Partner_Information!#REF!</f>
        <v>#REF!</v>
      </c>
      <c r="B614" s="51" t="s">
        <v>354</v>
      </c>
      <c r="C614" s="52" t="s">
        <v>344</v>
      </c>
      <c r="D614" s="53"/>
      <c r="E614" s="54"/>
      <c r="F614" s="54"/>
      <c r="G614" s="54"/>
      <c r="H614" s="54"/>
      <c r="I614" s="54"/>
      <c r="J614" s="54"/>
      <c r="K614" s="54"/>
      <c r="L614" s="54"/>
      <c r="M614" s="54"/>
      <c r="N614" s="54"/>
      <c r="O614" s="45">
        <f t="shared" si="36"/>
        <v>0</v>
      </c>
    </row>
    <row r="615" spans="1:15" hidden="1">
      <c r="A615" s="55" t="e">
        <f>A614</f>
        <v>#REF!</v>
      </c>
      <c r="B615" s="56" t="s">
        <v>354</v>
      </c>
      <c r="C615" s="57" t="s">
        <v>345</v>
      </c>
      <c r="D615" s="58"/>
      <c r="E615" s="59"/>
      <c r="F615" s="59"/>
      <c r="G615" s="59"/>
      <c r="H615" s="59"/>
      <c r="I615" s="59"/>
      <c r="J615" s="59"/>
      <c r="K615" s="59"/>
      <c r="L615" s="59"/>
      <c r="M615" s="59"/>
      <c r="N615" s="59"/>
      <c r="O615" s="46">
        <f t="shared" si="36"/>
        <v>0</v>
      </c>
    </row>
    <row r="616" spans="1:15" hidden="1">
      <c r="A616" s="55" t="e">
        <f>A614</f>
        <v>#REF!</v>
      </c>
      <c r="B616" s="56" t="s">
        <v>354</v>
      </c>
      <c r="C616" s="60" t="s">
        <v>355</v>
      </c>
      <c r="D616" s="61"/>
      <c r="E616" s="62"/>
      <c r="F616" s="62"/>
      <c r="G616" s="62"/>
      <c r="H616" s="62"/>
      <c r="I616" s="62"/>
      <c r="J616" s="62"/>
      <c r="K616" s="62"/>
      <c r="L616" s="62"/>
      <c r="M616" s="62"/>
      <c r="N616" s="62"/>
      <c r="O616" s="47">
        <f t="shared" si="36"/>
        <v>0</v>
      </c>
    </row>
    <row r="617" spans="1:15" ht="15.75" hidden="1" thickBot="1">
      <c r="A617" s="63" t="e">
        <f>A614</f>
        <v>#REF!</v>
      </c>
      <c r="B617" s="64" t="s">
        <v>354</v>
      </c>
      <c r="C617" s="65" t="s">
        <v>347</v>
      </c>
      <c r="D617" s="66"/>
      <c r="E617" s="67"/>
      <c r="F617" s="67"/>
      <c r="G617" s="67"/>
      <c r="H617" s="67"/>
      <c r="I617" s="67"/>
      <c r="J617" s="67"/>
      <c r="K617" s="67"/>
      <c r="L617" s="67"/>
      <c r="M617" s="67"/>
      <c r="N617" s="67"/>
      <c r="O617" s="48">
        <f t="shared" si="36"/>
        <v>0</v>
      </c>
    </row>
    <row r="618" spans="1:15" hidden="1">
      <c r="A618" s="50" t="e">
        <f>CRC_Partner_Information!#REF!</f>
        <v>#REF!</v>
      </c>
      <c r="B618" s="51" t="s">
        <v>354</v>
      </c>
      <c r="C618" s="52" t="s">
        <v>344</v>
      </c>
      <c r="D618" s="53"/>
      <c r="E618" s="54"/>
      <c r="F618" s="54"/>
      <c r="G618" s="54"/>
      <c r="H618" s="54"/>
      <c r="I618" s="54"/>
      <c r="J618" s="54"/>
      <c r="K618" s="54"/>
      <c r="L618" s="54"/>
      <c r="M618" s="54"/>
      <c r="N618" s="54"/>
      <c r="O618" s="45">
        <f t="shared" si="36"/>
        <v>0</v>
      </c>
    </row>
    <row r="619" spans="1:15" hidden="1">
      <c r="A619" s="55" t="e">
        <f>A618</f>
        <v>#REF!</v>
      </c>
      <c r="B619" s="56" t="s">
        <v>354</v>
      </c>
      <c r="C619" s="57" t="s">
        <v>345</v>
      </c>
      <c r="D619" s="58"/>
      <c r="E619" s="59"/>
      <c r="F619" s="59"/>
      <c r="G619" s="59"/>
      <c r="H619" s="59"/>
      <c r="I619" s="59"/>
      <c r="J619" s="59"/>
      <c r="K619" s="59"/>
      <c r="L619" s="59"/>
      <c r="M619" s="59"/>
      <c r="N619" s="59"/>
      <c r="O619" s="46">
        <f t="shared" si="36"/>
        <v>0</v>
      </c>
    </row>
    <row r="620" spans="1:15" hidden="1">
      <c r="A620" s="55" t="e">
        <f>A618</f>
        <v>#REF!</v>
      </c>
      <c r="B620" s="56" t="s">
        <v>354</v>
      </c>
      <c r="C620" s="60" t="s">
        <v>355</v>
      </c>
      <c r="D620" s="61"/>
      <c r="E620" s="62"/>
      <c r="F620" s="62"/>
      <c r="G620" s="62"/>
      <c r="H620" s="62"/>
      <c r="I620" s="62"/>
      <c r="J620" s="62"/>
      <c r="K620" s="62"/>
      <c r="L620" s="62"/>
      <c r="M620" s="62"/>
      <c r="N620" s="62"/>
      <c r="O620" s="47">
        <f t="shared" si="36"/>
        <v>0</v>
      </c>
    </row>
    <row r="621" spans="1:15" ht="15.75" hidden="1" thickBot="1">
      <c r="A621" s="63" t="e">
        <f>A618</f>
        <v>#REF!</v>
      </c>
      <c r="B621" s="64" t="s">
        <v>354</v>
      </c>
      <c r="C621" s="65" t="s">
        <v>347</v>
      </c>
      <c r="D621" s="66"/>
      <c r="E621" s="67"/>
      <c r="F621" s="67"/>
      <c r="G621" s="67"/>
      <c r="H621" s="67"/>
      <c r="I621" s="67"/>
      <c r="J621" s="67"/>
      <c r="K621" s="67"/>
      <c r="L621" s="67"/>
      <c r="M621" s="67"/>
      <c r="N621" s="67"/>
      <c r="O621" s="48">
        <f t="shared" si="36"/>
        <v>0</v>
      </c>
    </row>
    <row r="622" spans="1:15" hidden="1">
      <c r="A622" s="50" t="e">
        <f>CRC_Partner_Information!#REF!</f>
        <v>#REF!</v>
      </c>
      <c r="B622" s="51" t="s">
        <v>354</v>
      </c>
      <c r="C622" s="52" t="s">
        <v>344</v>
      </c>
      <c r="D622" s="53"/>
      <c r="E622" s="54"/>
      <c r="F622" s="54"/>
      <c r="G622" s="54"/>
      <c r="H622" s="54"/>
      <c r="I622" s="54"/>
      <c r="J622" s="54"/>
      <c r="K622" s="54"/>
      <c r="L622" s="54"/>
      <c r="M622" s="54"/>
      <c r="N622" s="54"/>
      <c r="O622" s="45">
        <f t="shared" ref="O622:O629" si="37">SUM(D622:N622)</f>
        <v>0</v>
      </c>
    </row>
    <row r="623" spans="1:15" hidden="1">
      <c r="A623" s="55" t="e">
        <f>A622</f>
        <v>#REF!</v>
      </c>
      <c r="B623" s="56" t="s">
        <v>354</v>
      </c>
      <c r="C623" s="57" t="s">
        <v>345</v>
      </c>
      <c r="D623" s="58"/>
      <c r="E623" s="59"/>
      <c r="F623" s="59"/>
      <c r="G623" s="59"/>
      <c r="H623" s="59"/>
      <c r="I623" s="59"/>
      <c r="J623" s="59"/>
      <c r="K623" s="59"/>
      <c r="L623" s="59"/>
      <c r="M623" s="59"/>
      <c r="N623" s="59"/>
      <c r="O623" s="46">
        <f t="shared" si="37"/>
        <v>0</v>
      </c>
    </row>
    <row r="624" spans="1:15" hidden="1">
      <c r="A624" s="55" t="e">
        <f>A622</f>
        <v>#REF!</v>
      </c>
      <c r="B624" s="56" t="s">
        <v>354</v>
      </c>
      <c r="C624" s="60" t="s">
        <v>355</v>
      </c>
      <c r="D624" s="61"/>
      <c r="E624" s="62"/>
      <c r="F624" s="62"/>
      <c r="G624" s="62"/>
      <c r="H624" s="62"/>
      <c r="I624" s="62"/>
      <c r="J624" s="62"/>
      <c r="K624" s="62"/>
      <c r="L624" s="62"/>
      <c r="M624" s="62"/>
      <c r="N624" s="62"/>
      <c r="O624" s="47">
        <f t="shared" si="37"/>
        <v>0</v>
      </c>
    </row>
    <row r="625" spans="1:15" ht="15.75" hidden="1" thickBot="1">
      <c r="A625" s="63" t="e">
        <f>A622</f>
        <v>#REF!</v>
      </c>
      <c r="B625" s="64" t="s">
        <v>354</v>
      </c>
      <c r="C625" s="65" t="s">
        <v>347</v>
      </c>
      <c r="D625" s="66"/>
      <c r="E625" s="67"/>
      <c r="F625" s="67"/>
      <c r="G625" s="67"/>
      <c r="H625" s="67"/>
      <c r="I625" s="67"/>
      <c r="J625" s="67"/>
      <c r="K625" s="67"/>
      <c r="L625" s="67"/>
      <c r="M625" s="67"/>
      <c r="N625" s="67"/>
      <c r="O625" s="48">
        <f t="shared" si="37"/>
        <v>0</v>
      </c>
    </row>
    <row r="626" spans="1:15" hidden="1">
      <c r="A626" s="50" t="e">
        <f>CRC_Partner_Information!#REF!</f>
        <v>#REF!</v>
      </c>
      <c r="B626" s="51" t="s">
        <v>354</v>
      </c>
      <c r="C626" s="52" t="s">
        <v>344</v>
      </c>
      <c r="D626" s="53"/>
      <c r="E626" s="54"/>
      <c r="F626" s="54"/>
      <c r="G626" s="54"/>
      <c r="H626" s="54"/>
      <c r="I626" s="54"/>
      <c r="J626" s="54"/>
      <c r="K626" s="54"/>
      <c r="L626" s="54"/>
      <c r="M626" s="54"/>
      <c r="N626" s="54"/>
      <c r="O626" s="45">
        <f t="shared" si="37"/>
        <v>0</v>
      </c>
    </row>
    <row r="627" spans="1:15" hidden="1">
      <c r="A627" s="55" t="e">
        <f>A626</f>
        <v>#REF!</v>
      </c>
      <c r="B627" s="56" t="s">
        <v>354</v>
      </c>
      <c r="C627" s="57" t="s">
        <v>345</v>
      </c>
      <c r="D627" s="58"/>
      <c r="E627" s="59"/>
      <c r="F627" s="59"/>
      <c r="G627" s="59"/>
      <c r="H627" s="59"/>
      <c r="I627" s="59"/>
      <c r="J627" s="59"/>
      <c r="K627" s="59"/>
      <c r="L627" s="59"/>
      <c r="M627" s="59"/>
      <c r="N627" s="59"/>
      <c r="O627" s="46">
        <f t="shared" si="37"/>
        <v>0</v>
      </c>
    </row>
    <row r="628" spans="1:15" hidden="1">
      <c r="A628" s="55" t="e">
        <f>A626</f>
        <v>#REF!</v>
      </c>
      <c r="B628" s="56" t="s">
        <v>354</v>
      </c>
      <c r="C628" s="60" t="s">
        <v>355</v>
      </c>
      <c r="D628" s="61"/>
      <c r="E628" s="62"/>
      <c r="F628" s="62"/>
      <c r="G628" s="62"/>
      <c r="H628" s="62"/>
      <c r="I628" s="62"/>
      <c r="J628" s="62"/>
      <c r="K628" s="62"/>
      <c r="L628" s="62"/>
      <c r="M628" s="62"/>
      <c r="N628" s="62"/>
      <c r="O628" s="47">
        <f t="shared" si="37"/>
        <v>0</v>
      </c>
    </row>
    <row r="629" spans="1:15" ht="15.75" hidden="1" thickBot="1">
      <c r="A629" s="63" t="e">
        <f>A626</f>
        <v>#REF!</v>
      </c>
      <c r="B629" s="64" t="s">
        <v>354</v>
      </c>
      <c r="C629" s="65" t="s">
        <v>347</v>
      </c>
      <c r="D629" s="66"/>
      <c r="E629" s="67"/>
      <c r="F629" s="67"/>
      <c r="G629" s="67"/>
      <c r="H629" s="67"/>
      <c r="I629" s="67"/>
      <c r="J629" s="67"/>
      <c r="K629" s="67"/>
      <c r="L629" s="67"/>
      <c r="M629" s="67"/>
      <c r="N629" s="67"/>
      <c r="O629" s="48">
        <f t="shared" si="37"/>
        <v>0</v>
      </c>
    </row>
  </sheetData>
  <sheetProtection algorithmName="SHA-512" hashValue="D5YjaAfqvzH32kknB8UqsFAU0m1I1o46EQpIZnTpqLO8SThNYPZRQh21ZTeYbltWwpSmr8OwiqRuUjjCLzzIqQ==" saltValue="bjfIgv8D1J+imcVTE/fRjw==" spinCount="100000" sheet="1" objects="1" scenarios="1" formatCells="0" formatColumns="0" formatRows="0"/>
  <autoFilter ref="A34:O554" xr:uid="{00000000-0001-0000-0200-000000000000}"/>
  <mergeCells count="7">
    <mergeCell ref="A1:D1"/>
    <mergeCell ref="A2:C2"/>
    <mergeCell ref="A5:A10"/>
    <mergeCell ref="A12:A17"/>
    <mergeCell ref="A26:A31"/>
    <mergeCell ref="A19:A24"/>
    <mergeCell ref="A4:F4"/>
  </mergeCells>
  <dataValidations count="5">
    <dataValidation type="whole" operator="greaterThanOrEqual" allowBlank="1" showInputMessage="1" showErrorMessage="1" errorTitle="Whole Numbers" error="Please use whole numbers in this cell." sqref="D620:N622 D624:N626 D628:N629 D27:N27 D29:N30 D558:N558 D560:N562 D564:N566 D568:N570 D572:N574 D576:N578 D580:N582 D584:N586 D588:N590 D592:N594 D596:N598 D600:N602 D604:N606 D608:N610 D612:N614 D616:N618" xr:uid="{00000000-0002-0000-0200-000000000000}">
      <formula1>0</formula1>
    </dataValidation>
    <dataValidation allowBlank="1" showInputMessage="1" showErrorMessage="1" promptTitle="Are you a trustee or trust?" prompt="Please answer Yes or No." sqref="B34" xr:uid="{00000000-0002-0000-0200-000001000000}"/>
    <dataValidation type="custom" operator="greaterThanOrEqual" allowBlank="1" showInputMessage="1" showErrorMessage="1" errorTitle="Whole Numbers" error="2 decimal place only" sqref="D28:N28" xr:uid="{ADB9CA3D-F643-46E4-925F-F25DF0F9832A}">
      <formula1>D28=ROUND(D28,2)</formula1>
    </dataValidation>
    <dataValidation type="whole" operator="greaterThanOrEqual" allowBlank="1" showInputMessage="1" showErrorMessage="1" error="Whole numbers only in this cell" sqref="D553:N554 D549:N551 D545:N547 D541:N543 D537:N539 D533:N535 D529:N531 D525:N527 D521:N523 D517:N519 D513:N515 D509:N511 D505:N507 D501:N503 D497:N499 D493:N495 D489:N491 D485:N487 D481:N483 D477:N479 D473:N475 D469:N471 D465:N467 D461:N463 D457:N459 D453:N455 D449:N451 D445:N447 D441:N443 D437:N439 D433:N435 D429:N431 D425:N427 D421:N423 D417:N419 D413:N415 D409:N411 D405:N407 D401:N403 D397:N399 D393:N395 D389:N391 D385:N387 D381:N383 D377:N379 D373:N375 D369:N371 D365:N367 D361:N363 D357:N359 D353:N355 D349:N351 D345:N347 D341:N343 D337:N339 D333:N335 D329:N331 D325:N327 D321:N323 D317:N319 D313:N315 D309:N311 D305:N307 D301:N303 D297:N299 D293:N295 D289:N291 D285:N287 D281:N283 D277:N279 D273:N275 D269:N271 D265:N267 D261:N263 D257:N259 D253:N255 D249:N251 D245:N247 D241:N243 D237:N239 D233:N235 D229:N231 D225:N227 D221:N223 D217:N219 D213:N215 D209:N211 D205:N207 D201:N203 D197:N199 D193:N195 D189:N191 D185:N187 D181:N183 D177:N179 D173:N175 D169:N171 D165:N167 D161:N163 D157:N159 D153:N155 D149:N151 D145:N147 D141:N143 D137:N139 D133:N135 D129:N131 D125:N127 D121:N123 D117:N119 D113:N115 D109:N111 D105:N107 D101:N103 D97:N99 D93:N95 D89:N91 D85:N87 D81:N83 D77:N79 D73:N75 D69:N71 D65:N67 D61:N63 D57:N59 D53:N55 D49:N51 D45:N47 D41:N43 D35:N35 D37:N39" xr:uid="{9B32BD6A-B078-4503-9F63-7D6F03F15636}">
      <formula1>0</formula1>
    </dataValidation>
    <dataValidation type="custom" operator="greaterThanOrEqual" allowBlank="1" showInputMessage="1" showErrorMessage="1" error="2 decimal places only in this cell" sqref="D36:N36 D40:N40 D44:N44 D48:N48 D52:N52 D56:N56 D60:N60 D64:N64 D68:N68 D72:N72 D76:N76 D80:N80 D84:N84 D88:N88 D92:N92 D96:N96 D100:N100 D104:N104 D108:N108 D112:N112 D116:N116 D120:N120 D124:N124 D128:N128 D132:N132 D136:N136 D140:N140 D144:N144 D148:N148 D152:N152 D156:N156 D160:N160 D164:N164 D168:N168 D172:N172 D176:N176 D180:N180 D184:N184 D188:N188 D192:N192 D196:N196 D200:N200 D204:N204 D208:N208 D212:N212 D216:N216 D220:N220 D224:N224 D228:N228 D232:N232 D236:N236 D240:N240 D244:N244 D248:N248 D252:N252 D256:N256 D260:N260 D264:N264 D268:N268 D272:N272 D276:N276 D280:N280 D284:N284 D288:N288 D292:N292 D296:N296 D300:N300 D304:N304 D308:N308 D312:N312 D316:N316 D320:N320 D324:N324 D328:N328 D332:N332 D336:N336 D340:N340 D344:N344 D348:N348 D352:N352 D356:N356 D360:N360 D364:N364 D368:N368 D372:N372 D376:N376 D380:N380 D384:N384 D388:N388 D392:N392 D396:N396 D400:N400 D404:N404 D408:N408 D412:N412 D416:N416 D420:N420 D424:N424 D428:N428 D432:N432 D436:N436 D440:N440 D444:N444 D448:N448 D452:N452 D456:N456 D460:N460 D464:N464 D468:N468 D472:N472 D476:N476 D480:N480 D484:N484 D488:N488 D492:N492 D496:N496 D500:N500 D504:N504 D508:N508 D512:N512 D516:N516 D520:N520 D524:N524 D528:N528 D532:N532 D536:N536 D540:N540 D544:N544 D548:N548 D552:N552" xr:uid="{4952250B-E345-4D7B-97AA-E7FBC43CA117}">
      <formula1>D36=ROUND(D36,2)</formula1>
    </dataValidation>
  </dataValidation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92D050"/>
  </sheetPr>
  <dimension ref="B1:O549"/>
  <sheetViews>
    <sheetView zoomScaleNormal="100" workbookViewId="0">
      <selection activeCell="B2" sqref="B2"/>
    </sheetView>
  </sheetViews>
  <sheetFormatPr defaultColWidth="13.42578125" defaultRowHeight="15"/>
  <cols>
    <col min="1" max="1" width="2.140625" customWidth="1"/>
    <col min="2" max="2" width="46.5703125" style="182" customWidth="1"/>
    <col min="3" max="13" width="14.42578125" customWidth="1"/>
    <col min="15" max="15" width="13.42578125" customWidth="1"/>
  </cols>
  <sheetData>
    <row r="1" spans="2:15" ht="19.5" customHeight="1" thickBot="1">
      <c r="B1" s="179" t="str">
        <f>CRC_Partner_Information!$B$1</f>
        <v>CRC Name</v>
      </c>
      <c r="C1" s="227"/>
      <c r="D1" s="114"/>
    </row>
    <row r="2" spans="2:15" ht="17.45" customHeight="1" thickBot="1">
      <c r="B2" s="153" t="s">
        <v>364</v>
      </c>
      <c r="C2" s="180"/>
      <c r="D2" s="181"/>
    </row>
    <row r="3" spans="2:15" ht="15.75" thickBot="1"/>
    <row r="4" spans="2:15" ht="30.6" customHeight="1" thickBot="1">
      <c r="B4" s="183" t="s">
        <v>365</v>
      </c>
      <c r="C4" s="184" t="s">
        <v>366</v>
      </c>
      <c r="D4" s="185" t="s">
        <v>367</v>
      </c>
      <c r="E4" s="184" t="s">
        <v>368</v>
      </c>
      <c r="F4" s="185" t="s">
        <v>369</v>
      </c>
      <c r="G4" s="184" t="s">
        <v>370</v>
      </c>
      <c r="H4" s="185" t="s">
        <v>371</v>
      </c>
      <c r="I4" s="184" t="s">
        <v>372</v>
      </c>
      <c r="J4" s="185" t="s">
        <v>373</v>
      </c>
      <c r="K4" s="184" t="s">
        <v>374</v>
      </c>
      <c r="L4" s="185" t="s">
        <v>375</v>
      </c>
      <c r="M4" s="185" t="s">
        <v>376</v>
      </c>
      <c r="N4" s="186" t="s">
        <v>343</v>
      </c>
    </row>
    <row r="5" spans="2:15" ht="15.75" thickBot="1">
      <c r="B5" s="187" t="s">
        <v>377</v>
      </c>
      <c r="C5" s="8"/>
      <c r="D5" s="8">
        <f t="shared" ref="D5:M5" si="0">C26</f>
        <v>0</v>
      </c>
      <c r="E5" s="8">
        <f t="shared" si="0"/>
        <v>0</v>
      </c>
      <c r="F5" s="8">
        <f t="shared" si="0"/>
        <v>0</v>
      </c>
      <c r="G5" s="8">
        <f t="shared" si="0"/>
        <v>0</v>
      </c>
      <c r="H5" s="8">
        <f t="shared" si="0"/>
        <v>0</v>
      </c>
      <c r="I5" s="8">
        <f t="shared" si="0"/>
        <v>0</v>
      </c>
      <c r="J5" s="8">
        <f t="shared" si="0"/>
        <v>0</v>
      </c>
      <c r="K5" s="8">
        <f t="shared" si="0"/>
        <v>0</v>
      </c>
      <c r="L5" s="8">
        <f t="shared" si="0"/>
        <v>0</v>
      </c>
      <c r="M5" s="8">
        <f t="shared" si="0"/>
        <v>0</v>
      </c>
      <c r="N5" s="188"/>
    </row>
    <row r="6" spans="2:15" ht="15.75" thickBot="1">
      <c r="B6" s="189" t="s">
        <v>378</v>
      </c>
      <c r="C6" s="190"/>
      <c r="D6" s="190"/>
      <c r="E6" s="190"/>
      <c r="F6" s="190"/>
      <c r="G6" s="190"/>
      <c r="H6" s="190"/>
      <c r="I6" s="190"/>
      <c r="J6" s="190"/>
      <c r="K6" s="190"/>
      <c r="L6" s="190"/>
      <c r="M6" s="190"/>
      <c r="N6" s="191"/>
    </row>
    <row r="7" spans="2:15">
      <c r="B7" s="192" t="s">
        <v>379</v>
      </c>
      <c r="C7" s="235"/>
      <c r="D7" s="235"/>
      <c r="E7" s="235"/>
      <c r="F7" s="235"/>
      <c r="G7" s="235"/>
      <c r="H7" s="235"/>
      <c r="I7" s="235"/>
      <c r="J7" s="235"/>
      <c r="K7" s="235"/>
      <c r="L7" s="235"/>
      <c r="M7" s="235"/>
      <c r="N7" s="88">
        <f>SUM(C7:M7)</f>
        <v>0</v>
      </c>
      <c r="O7" s="169" t="s">
        <v>380</v>
      </c>
    </row>
    <row r="8" spans="2:15">
      <c r="B8" s="193" t="s">
        <v>381</v>
      </c>
      <c r="C8" s="236">
        <f>CRC_Contributions_Summary!D13</f>
        <v>0</v>
      </c>
      <c r="D8" s="236">
        <f>CRC_Contributions_Summary!E13</f>
        <v>0</v>
      </c>
      <c r="E8" s="236">
        <f>CRC_Contributions_Summary!F13</f>
        <v>0</v>
      </c>
      <c r="F8" s="236">
        <f>CRC_Contributions_Summary!G13</f>
        <v>0</v>
      </c>
      <c r="G8" s="236">
        <f>CRC_Contributions_Summary!H13</f>
        <v>0</v>
      </c>
      <c r="H8" s="236">
        <f>CRC_Contributions_Summary!I13</f>
        <v>0</v>
      </c>
      <c r="I8" s="236">
        <f>CRC_Contributions_Summary!J13</f>
        <v>0</v>
      </c>
      <c r="J8" s="236">
        <f>CRC_Contributions_Summary!K13</f>
        <v>0</v>
      </c>
      <c r="K8" s="236">
        <f>CRC_Contributions_Summary!L13</f>
        <v>0</v>
      </c>
      <c r="L8" s="236">
        <f>CRC_Contributions_Summary!M13</f>
        <v>0</v>
      </c>
      <c r="M8" s="236">
        <f>CRC_Contributions_Summary!N13</f>
        <v>0</v>
      </c>
      <c r="N8" s="9">
        <f>SUM(C8:M8)</f>
        <v>0</v>
      </c>
    </row>
    <row r="9" spans="2:15">
      <c r="B9" s="193" t="s">
        <v>382</v>
      </c>
      <c r="C9" s="237">
        <f>CRC_Contributions_Summary!D27</f>
        <v>0</v>
      </c>
      <c r="D9" s="237">
        <f>CRC_Contributions_Summary!E27</f>
        <v>0</v>
      </c>
      <c r="E9" s="237">
        <f>CRC_Contributions_Summary!F27</f>
        <v>0</v>
      </c>
      <c r="F9" s="237">
        <f>CRC_Contributions_Summary!G27</f>
        <v>0</v>
      </c>
      <c r="G9" s="237">
        <f>CRC_Contributions_Summary!H27</f>
        <v>0</v>
      </c>
      <c r="H9" s="237">
        <f>CRC_Contributions_Summary!I27</f>
        <v>0</v>
      </c>
      <c r="I9" s="237">
        <f>CRC_Contributions_Summary!J27</f>
        <v>0</v>
      </c>
      <c r="J9" s="237">
        <f>CRC_Contributions_Summary!K27</f>
        <v>0</v>
      </c>
      <c r="K9" s="237">
        <f>CRC_Contributions_Summary!L27</f>
        <v>0</v>
      </c>
      <c r="L9" s="237">
        <f>CRC_Contributions_Summary!M27</f>
        <v>0</v>
      </c>
      <c r="M9" s="237">
        <f>CRC_Contributions_Summary!N27</f>
        <v>0</v>
      </c>
      <c r="N9" s="9">
        <f>SUM(C9:M9)</f>
        <v>0</v>
      </c>
    </row>
    <row r="10" spans="2:15" ht="15.75" thickBot="1">
      <c r="B10" s="193" t="s">
        <v>383</v>
      </c>
      <c r="C10" s="238"/>
      <c r="D10" s="238"/>
      <c r="E10" s="238"/>
      <c r="F10" s="238"/>
      <c r="G10" s="238"/>
      <c r="H10" s="238"/>
      <c r="I10" s="238"/>
      <c r="J10" s="238"/>
      <c r="K10" s="238"/>
      <c r="L10" s="238"/>
      <c r="M10" s="238"/>
      <c r="N10" s="9">
        <f>SUM(C10:M10)</f>
        <v>0</v>
      </c>
    </row>
    <row r="11" spans="2:15" ht="15.75" thickBot="1">
      <c r="B11" s="194" t="s">
        <v>384</v>
      </c>
      <c r="C11" s="7">
        <f>SUM(C7:C10)</f>
        <v>0</v>
      </c>
      <c r="D11" s="7">
        <f t="shared" ref="D11:M11" si="1">SUM(D7:D10)</f>
        <v>0</v>
      </c>
      <c r="E11" s="7">
        <f t="shared" si="1"/>
        <v>0</v>
      </c>
      <c r="F11" s="7">
        <f t="shared" si="1"/>
        <v>0</v>
      </c>
      <c r="G11" s="7">
        <f t="shared" si="1"/>
        <v>0</v>
      </c>
      <c r="H11" s="7">
        <f t="shared" si="1"/>
        <v>0</v>
      </c>
      <c r="I11" s="7">
        <f t="shared" si="1"/>
        <v>0</v>
      </c>
      <c r="J11" s="7">
        <f t="shared" si="1"/>
        <v>0</v>
      </c>
      <c r="K11" s="7">
        <f t="shared" si="1"/>
        <v>0</v>
      </c>
      <c r="L11" s="7">
        <f t="shared" si="1"/>
        <v>0</v>
      </c>
      <c r="M11" s="7">
        <f t="shared" si="1"/>
        <v>0</v>
      </c>
      <c r="N11" s="226">
        <f>SUM(N7:N10)</f>
        <v>0</v>
      </c>
      <c r="O11" s="169" t="s">
        <v>385</v>
      </c>
    </row>
    <row r="12" spans="2:15">
      <c r="C12" s="195"/>
      <c r="D12" s="195"/>
      <c r="E12" s="195"/>
      <c r="F12" s="195"/>
      <c r="G12" s="195"/>
      <c r="H12" s="195"/>
      <c r="I12" s="195"/>
      <c r="J12" s="195"/>
      <c r="K12" s="195"/>
      <c r="L12" s="195"/>
      <c r="M12" s="195"/>
      <c r="N12" s="195"/>
    </row>
    <row r="13" spans="2:15" ht="15.75" thickBot="1">
      <c r="C13" s="195"/>
      <c r="D13" s="195"/>
      <c r="E13" s="195"/>
      <c r="F13" s="195"/>
      <c r="G13" s="195"/>
      <c r="H13" s="195"/>
      <c r="I13" s="195"/>
      <c r="J13" s="195"/>
      <c r="K13" s="195"/>
      <c r="L13" s="195"/>
      <c r="M13" s="195"/>
      <c r="N13" s="195"/>
    </row>
    <row r="14" spans="2:15" ht="15.75" thickBot="1">
      <c r="B14" s="196" t="s">
        <v>386</v>
      </c>
      <c r="C14" s="197"/>
      <c r="D14" s="197"/>
      <c r="E14" s="197"/>
      <c r="F14" s="197"/>
      <c r="G14" s="197"/>
      <c r="H14" s="197"/>
      <c r="I14" s="197"/>
      <c r="J14" s="197"/>
      <c r="K14" s="197"/>
      <c r="L14" s="197"/>
      <c r="M14" s="197"/>
      <c r="N14" s="198"/>
    </row>
    <row r="15" spans="2:15">
      <c r="B15" s="199" t="s">
        <v>387</v>
      </c>
      <c r="C15" s="81"/>
      <c r="D15" s="81"/>
      <c r="E15" s="81"/>
      <c r="F15" s="81"/>
      <c r="G15" s="81"/>
      <c r="H15" s="81"/>
      <c r="I15" s="81"/>
      <c r="J15" s="81"/>
      <c r="K15" s="81"/>
      <c r="L15" s="81"/>
      <c r="M15" s="81"/>
      <c r="N15" s="10">
        <f t="shared" ref="N15:N24" si="2">SUM(C15:M15)</f>
        <v>0</v>
      </c>
    </row>
    <row r="16" spans="2:15">
      <c r="B16" s="199" t="s">
        <v>388</v>
      </c>
      <c r="C16" s="81"/>
      <c r="D16" s="81"/>
      <c r="E16" s="81"/>
      <c r="F16" s="81"/>
      <c r="G16" s="81"/>
      <c r="H16" s="81"/>
      <c r="I16" s="81"/>
      <c r="J16" s="81"/>
      <c r="K16" s="81"/>
      <c r="L16" s="81"/>
      <c r="M16" s="81"/>
      <c r="N16" s="10">
        <f t="shared" si="2"/>
        <v>0</v>
      </c>
    </row>
    <row r="17" spans="2:14">
      <c r="B17" s="199" t="s">
        <v>389</v>
      </c>
      <c r="C17" s="81"/>
      <c r="D17" s="81"/>
      <c r="E17" s="81"/>
      <c r="F17" s="81"/>
      <c r="G17" s="81"/>
      <c r="H17" s="81"/>
      <c r="I17" s="81"/>
      <c r="J17" s="81"/>
      <c r="K17" s="81"/>
      <c r="L17" s="81"/>
      <c r="M17" s="81"/>
      <c r="N17" s="10">
        <f t="shared" si="2"/>
        <v>0</v>
      </c>
    </row>
    <row r="18" spans="2:14">
      <c r="B18" s="199" t="s">
        <v>390</v>
      </c>
      <c r="C18" s="81"/>
      <c r="D18" s="81"/>
      <c r="E18" s="81"/>
      <c r="F18" s="81"/>
      <c r="G18" s="81"/>
      <c r="H18" s="81"/>
      <c r="I18" s="81"/>
      <c r="J18" s="81"/>
      <c r="K18" s="81"/>
      <c r="L18" s="81"/>
      <c r="M18" s="81"/>
      <c r="N18" s="10">
        <f t="shared" si="2"/>
        <v>0</v>
      </c>
    </row>
    <row r="19" spans="2:14">
      <c r="B19" s="199" t="s">
        <v>391</v>
      </c>
      <c r="C19" s="81"/>
      <c r="D19" s="81"/>
      <c r="E19" s="81"/>
      <c r="F19" s="81"/>
      <c r="G19" s="81"/>
      <c r="H19" s="81"/>
      <c r="I19" s="81"/>
      <c r="J19" s="81"/>
      <c r="K19" s="81"/>
      <c r="L19" s="81"/>
      <c r="M19" s="81"/>
      <c r="N19" s="10">
        <f t="shared" si="2"/>
        <v>0</v>
      </c>
    </row>
    <row r="20" spans="2:14">
      <c r="B20" s="199" t="s">
        <v>392</v>
      </c>
      <c r="C20" s="81"/>
      <c r="D20" s="81"/>
      <c r="E20" s="81"/>
      <c r="F20" s="81"/>
      <c r="G20" s="81"/>
      <c r="H20" s="81"/>
      <c r="I20" s="81"/>
      <c r="J20" s="81"/>
      <c r="K20" s="81"/>
      <c r="L20" s="81"/>
      <c r="M20" s="81"/>
      <c r="N20" s="10">
        <f t="shared" si="2"/>
        <v>0</v>
      </c>
    </row>
    <row r="21" spans="2:14">
      <c r="B21" s="199" t="s">
        <v>393</v>
      </c>
      <c r="C21" s="81"/>
      <c r="D21" s="81"/>
      <c r="E21" s="81"/>
      <c r="F21" s="81"/>
      <c r="G21" s="81"/>
      <c r="H21" s="81"/>
      <c r="I21" s="81"/>
      <c r="J21" s="81"/>
      <c r="K21" s="81"/>
      <c r="L21" s="81"/>
      <c r="M21" s="81"/>
      <c r="N21" s="10">
        <f t="shared" si="2"/>
        <v>0</v>
      </c>
    </row>
    <row r="22" spans="2:14">
      <c r="B22" s="199" t="s">
        <v>394</v>
      </c>
      <c r="C22" s="81"/>
      <c r="D22" s="81"/>
      <c r="E22" s="81"/>
      <c r="F22" s="81"/>
      <c r="G22" s="81"/>
      <c r="H22" s="81"/>
      <c r="I22" s="81"/>
      <c r="J22" s="81"/>
      <c r="K22" s="81"/>
      <c r="L22" s="81"/>
      <c r="M22" s="81"/>
      <c r="N22" s="10">
        <f t="shared" si="2"/>
        <v>0</v>
      </c>
    </row>
    <row r="23" spans="2:14" ht="15.75" thickBot="1">
      <c r="B23" s="200" t="s">
        <v>395</v>
      </c>
      <c r="C23" s="81"/>
      <c r="D23" s="81"/>
      <c r="E23" s="81"/>
      <c r="F23" s="81"/>
      <c r="G23" s="81"/>
      <c r="H23" s="81"/>
      <c r="I23" s="81"/>
      <c r="J23" s="81"/>
      <c r="K23" s="81"/>
      <c r="L23" s="81"/>
      <c r="M23" s="81"/>
      <c r="N23" s="10">
        <f t="shared" si="2"/>
        <v>0</v>
      </c>
    </row>
    <row r="24" spans="2:14" ht="15.75" thickBot="1">
      <c r="B24" s="201" t="s">
        <v>396</v>
      </c>
      <c r="C24" s="6">
        <f t="shared" ref="C24:M24" si="3">SUM(C15:C23)</f>
        <v>0</v>
      </c>
      <c r="D24" s="6">
        <f t="shared" si="3"/>
        <v>0</v>
      </c>
      <c r="E24" s="6">
        <f t="shared" si="3"/>
        <v>0</v>
      </c>
      <c r="F24" s="6">
        <f t="shared" si="3"/>
        <v>0</v>
      </c>
      <c r="G24" s="6">
        <f t="shared" si="3"/>
        <v>0</v>
      </c>
      <c r="H24" s="6">
        <f t="shared" si="3"/>
        <v>0</v>
      </c>
      <c r="I24" s="6">
        <f t="shared" si="3"/>
        <v>0</v>
      </c>
      <c r="J24" s="6">
        <f t="shared" si="3"/>
        <v>0</v>
      </c>
      <c r="K24" s="6">
        <f t="shared" si="3"/>
        <v>0</v>
      </c>
      <c r="L24" s="6">
        <f t="shared" si="3"/>
        <v>0</v>
      </c>
      <c r="M24" s="6">
        <f t="shared" si="3"/>
        <v>0</v>
      </c>
      <c r="N24" s="6">
        <f t="shared" si="2"/>
        <v>0</v>
      </c>
    </row>
    <row r="25" spans="2:14" ht="15.75" thickBot="1">
      <c r="C25" s="202"/>
      <c r="D25" s="202"/>
      <c r="E25" s="202"/>
      <c r="F25" s="202"/>
      <c r="G25" s="202"/>
      <c r="H25" s="202"/>
      <c r="I25" s="202"/>
      <c r="J25" s="202"/>
      <c r="K25" s="202"/>
      <c r="L25" s="202"/>
      <c r="M25" s="202"/>
      <c r="N25" s="202"/>
    </row>
    <row r="26" spans="2:14" ht="15.75" thickBot="1">
      <c r="B26" s="201" t="s">
        <v>397</v>
      </c>
      <c r="C26" s="5">
        <f t="shared" ref="C26:N26" si="4">C5+C11-C24</f>
        <v>0</v>
      </c>
      <c r="D26" s="5">
        <f t="shared" si="4"/>
        <v>0</v>
      </c>
      <c r="E26" s="6">
        <f t="shared" si="4"/>
        <v>0</v>
      </c>
      <c r="F26" s="6">
        <f t="shared" si="4"/>
        <v>0</v>
      </c>
      <c r="G26" s="6">
        <f t="shared" si="4"/>
        <v>0</v>
      </c>
      <c r="H26" s="6">
        <f t="shared" si="4"/>
        <v>0</v>
      </c>
      <c r="I26" s="6">
        <f t="shared" si="4"/>
        <v>0</v>
      </c>
      <c r="J26" s="6">
        <f t="shared" si="4"/>
        <v>0</v>
      </c>
      <c r="K26" s="6">
        <f t="shared" si="4"/>
        <v>0</v>
      </c>
      <c r="L26" s="6">
        <f t="shared" si="4"/>
        <v>0</v>
      </c>
      <c r="M26" s="6">
        <f t="shared" si="4"/>
        <v>0</v>
      </c>
      <c r="N26" s="6">
        <f t="shared" si="4"/>
        <v>0</v>
      </c>
    </row>
    <row r="27" spans="2:14">
      <c r="B27"/>
      <c r="C27" s="182"/>
      <c r="D27" s="202"/>
      <c r="E27" s="203"/>
      <c r="F27" s="203"/>
      <c r="G27" s="203"/>
      <c r="H27" s="203"/>
      <c r="I27" s="203"/>
      <c r="J27" s="203"/>
      <c r="K27" s="203"/>
      <c r="L27" s="203"/>
      <c r="M27" s="203"/>
      <c r="N27" s="203"/>
    </row>
    <row r="28" spans="2:14">
      <c r="C28" s="195"/>
      <c r="D28" s="204"/>
      <c r="E28" s="204"/>
      <c r="F28" s="204"/>
      <c r="G28" s="204"/>
      <c r="H28" s="204"/>
      <c r="I28" s="204"/>
      <c r="J28" s="204"/>
      <c r="K28" s="204"/>
      <c r="L28" s="204"/>
      <c r="M28" s="204"/>
      <c r="N28" s="204"/>
    </row>
    <row r="29" spans="2:14" ht="18.75" customHeight="1" thickBot="1">
      <c r="B29" s="276" t="s">
        <v>398</v>
      </c>
      <c r="C29" s="276"/>
      <c r="D29" s="276"/>
      <c r="E29" s="276"/>
      <c r="F29" s="276"/>
      <c r="G29" s="276"/>
      <c r="H29" s="276"/>
      <c r="I29" s="204"/>
      <c r="J29" s="204"/>
      <c r="K29" s="205"/>
      <c r="L29" s="205"/>
      <c r="M29" s="206"/>
      <c r="N29" s="206"/>
    </row>
    <row r="30" spans="2:14" ht="90.75" thickBot="1">
      <c r="B30" s="207" t="s">
        <v>399</v>
      </c>
      <c r="C30" s="277"/>
      <c r="D30" s="278"/>
      <c r="E30" s="278"/>
      <c r="F30" s="278"/>
      <c r="G30" s="278"/>
      <c r="H30" s="278"/>
      <c r="I30" s="278"/>
      <c r="J30" s="278"/>
      <c r="K30" s="278"/>
      <c r="L30" s="279"/>
      <c r="M30" s="208"/>
      <c r="N30" s="208"/>
    </row>
    <row r="31" spans="2:14" ht="15.75" thickBot="1">
      <c r="B31" s="207"/>
      <c r="C31" s="209"/>
      <c r="D31" s="209"/>
      <c r="E31" s="209"/>
      <c r="F31" s="209"/>
      <c r="G31" s="209"/>
      <c r="H31" s="209"/>
      <c r="I31" s="209"/>
      <c r="J31" s="209"/>
      <c r="K31" s="209"/>
      <c r="L31" s="209"/>
      <c r="M31" s="208"/>
      <c r="N31" s="208"/>
    </row>
    <row r="32" spans="2:14" ht="15.75" thickBot="1">
      <c r="B32" s="210" t="s">
        <v>400</v>
      </c>
      <c r="C32" s="211"/>
      <c r="D32" s="211"/>
      <c r="E32" s="211"/>
      <c r="F32" s="211"/>
      <c r="G32" s="211"/>
      <c r="H32" s="211"/>
      <c r="I32" s="211"/>
      <c r="J32" s="211"/>
      <c r="K32" s="211"/>
      <c r="L32" s="211"/>
      <c r="M32" s="212"/>
      <c r="N32" s="212"/>
    </row>
    <row r="33" spans="2:14" ht="15.75" thickBot="1">
      <c r="B33" s="213" t="s">
        <v>401</v>
      </c>
      <c r="C33" s="214"/>
      <c r="D33" s="214"/>
      <c r="E33" s="214"/>
      <c r="F33" s="214"/>
      <c r="G33" s="214"/>
      <c r="H33" s="214"/>
      <c r="I33" s="214"/>
      <c r="J33" s="214"/>
      <c r="K33" s="214"/>
      <c r="L33" s="214"/>
      <c r="M33" s="212"/>
      <c r="N33" s="212"/>
    </row>
    <row r="34" spans="2:14">
      <c r="B34" s="215" t="s">
        <v>402</v>
      </c>
      <c r="C34" s="214"/>
      <c r="D34" s="214"/>
      <c r="E34" s="214"/>
      <c r="F34" s="214"/>
      <c r="G34" s="214"/>
      <c r="H34" s="214"/>
      <c r="I34" s="214"/>
      <c r="J34" s="214"/>
      <c r="K34" s="214"/>
      <c r="L34" s="214"/>
      <c r="M34" s="212"/>
      <c r="N34" s="212"/>
    </row>
    <row r="35" spans="2:14">
      <c r="B35" s="182" t="s">
        <v>403</v>
      </c>
      <c r="C35" s="214"/>
      <c r="D35" s="214"/>
      <c r="E35" s="214"/>
      <c r="F35" s="214"/>
      <c r="G35" s="214"/>
      <c r="H35" s="214"/>
      <c r="I35" s="214"/>
      <c r="J35" s="214"/>
      <c r="K35" s="214"/>
      <c r="L35" s="214"/>
      <c r="M35" s="212"/>
      <c r="N35" s="212"/>
    </row>
    <row r="36" spans="2:14">
      <c r="B36" s="182" t="s">
        <v>404</v>
      </c>
      <c r="C36" s="214"/>
      <c r="D36" s="214"/>
      <c r="E36" s="214"/>
      <c r="F36" s="214"/>
      <c r="G36" s="214"/>
      <c r="H36" s="214"/>
      <c r="I36" s="214"/>
      <c r="J36" s="214"/>
      <c r="K36" s="214"/>
      <c r="L36" s="214"/>
      <c r="M36" s="212"/>
      <c r="N36" s="212"/>
    </row>
    <row r="37" spans="2:14">
      <c r="C37" s="214"/>
      <c r="D37" s="214"/>
      <c r="E37" s="214"/>
      <c r="F37" s="214"/>
      <c r="G37" s="214"/>
      <c r="H37" s="214"/>
      <c r="I37" s="214"/>
      <c r="J37" s="214"/>
      <c r="K37" s="214"/>
      <c r="L37" s="214"/>
      <c r="M37" s="212"/>
      <c r="N37" s="212"/>
    </row>
    <row r="38" spans="2:14" ht="20.25" customHeight="1">
      <c r="I38" s="216"/>
      <c r="J38" s="216"/>
      <c r="K38" s="216"/>
      <c r="L38" s="216"/>
    </row>
    <row r="39" spans="2:14" ht="14.1" customHeight="1">
      <c r="B39" s="281"/>
      <c r="C39" s="281"/>
      <c r="D39" s="281"/>
      <c r="E39" s="281"/>
      <c r="F39" s="281"/>
      <c r="G39" s="281"/>
      <c r="H39" s="281"/>
    </row>
    <row r="40" spans="2:14">
      <c r="B40" s="217" t="s">
        <v>405</v>
      </c>
      <c r="C40" s="217"/>
      <c r="D40" s="217"/>
      <c r="E40" s="217"/>
    </row>
    <row r="41" spans="2:14">
      <c r="B41" s="280" t="s">
        <v>406</v>
      </c>
      <c r="C41" s="280"/>
      <c r="D41" s="280"/>
      <c r="E41" s="280"/>
      <c r="F41" s="280"/>
      <c r="G41" s="280"/>
      <c r="H41" s="280"/>
    </row>
    <row r="42" spans="2:14">
      <c r="B42" t="s">
        <v>407</v>
      </c>
    </row>
    <row r="43" spans="2:14">
      <c r="B43" s="218"/>
    </row>
    <row r="44" spans="2:14">
      <c r="B44" s="218"/>
    </row>
    <row r="45" spans="2:14">
      <c r="B45" s="218"/>
    </row>
    <row r="46" spans="2:14">
      <c r="B46" s="218"/>
    </row>
    <row r="47" spans="2:14">
      <c r="B47" s="218"/>
    </row>
    <row r="48" spans="2:14">
      <c r="B48" s="218"/>
    </row>
    <row r="49" spans="2:2">
      <c r="B49" s="218"/>
    </row>
    <row r="50" spans="2:2">
      <c r="B50" s="218"/>
    </row>
    <row r="51" spans="2:2">
      <c r="B51" s="218"/>
    </row>
    <row r="52" spans="2:2">
      <c r="B52" s="218"/>
    </row>
    <row r="53" spans="2:2">
      <c r="B53" s="218"/>
    </row>
    <row r="54" spans="2:2">
      <c r="B54" s="218"/>
    </row>
    <row r="55" spans="2:2">
      <c r="B55" s="218"/>
    </row>
    <row r="56" spans="2:2">
      <c r="B56" s="218"/>
    </row>
    <row r="57" spans="2:2">
      <c r="B57" s="218"/>
    </row>
    <row r="58" spans="2:2">
      <c r="B58" s="218"/>
    </row>
    <row r="59" spans="2:2">
      <c r="B59" s="218"/>
    </row>
    <row r="60" spans="2:2">
      <c r="B60" s="218"/>
    </row>
    <row r="61" spans="2:2">
      <c r="B61" s="218"/>
    </row>
    <row r="62" spans="2:2">
      <c r="B62" s="218"/>
    </row>
    <row r="63" spans="2:2">
      <c r="B63" s="218"/>
    </row>
    <row r="64" spans="2:2">
      <c r="B64" s="218"/>
    </row>
    <row r="65" spans="2:2">
      <c r="B65" s="218"/>
    </row>
    <row r="66" spans="2:2">
      <c r="B66" s="218"/>
    </row>
    <row r="67" spans="2:2">
      <c r="B67" s="218"/>
    </row>
    <row r="68" spans="2:2">
      <c r="B68" s="218"/>
    </row>
    <row r="69" spans="2:2">
      <c r="B69" s="218"/>
    </row>
    <row r="70" spans="2:2">
      <c r="B70" s="218"/>
    </row>
    <row r="71" spans="2:2">
      <c r="B71" s="218"/>
    </row>
    <row r="72" spans="2:2">
      <c r="B72" s="218"/>
    </row>
    <row r="73" spans="2:2">
      <c r="B73" s="218"/>
    </row>
    <row r="74" spans="2:2">
      <c r="B74" s="218"/>
    </row>
    <row r="75" spans="2:2">
      <c r="B75" s="218"/>
    </row>
    <row r="76" spans="2:2">
      <c r="B76" s="218"/>
    </row>
    <row r="77" spans="2:2">
      <c r="B77" s="218"/>
    </row>
    <row r="78" spans="2:2">
      <c r="B78" s="218"/>
    </row>
    <row r="79" spans="2:2">
      <c r="B79" s="218"/>
    </row>
    <row r="80" spans="2:2">
      <c r="B80" s="218"/>
    </row>
    <row r="81" spans="2:2">
      <c r="B81" s="218"/>
    </row>
    <row r="82" spans="2:2">
      <c r="B82" s="218"/>
    </row>
    <row r="83" spans="2:2">
      <c r="B83" s="218"/>
    </row>
    <row r="84" spans="2:2">
      <c r="B84" s="218"/>
    </row>
    <row r="85" spans="2:2">
      <c r="B85" s="218"/>
    </row>
    <row r="86" spans="2:2">
      <c r="B86" s="218"/>
    </row>
    <row r="87" spans="2:2">
      <c r="B87" s="218"/>
    </row>
    <row r="88" spans="2:2">
      <c r="B88" s="218"/>
    </row>
    <row r="89" spans="2:2">
      <c r="B89" s="218"/>
    </row>
    <row r="90" spans="2:2">
      <c r="B90" s="218"/>
    </row>
    <row r="91" spans="2:2">
      <c r="B91" s="218"/>
    </row>
    <row r="92" spans="2:2">
      <c r="B92" s="218"/>
    </row>
    <row r="93" spans="2:2">
      <c r="B93" s="218"/>
    </row>
    <row r="94" spans="2:2">
      <c r="B94" s="218"/>
    </row>
    <row r="95" spans="2:2">
      <c r="B95" s="218"/>
    </row>
    <row r="96" spans="2:2">
      <c r="B96" s="218"/>
    </row>
    <row r="97" spans="2:2">
      <c r="B97" s="218"/>
    </row>
    <row r="98" spans="2:2">
      <c r="B98" s="218"/>
    </row>
    <row r="99" spans="2:2">
      <c r="B99" s="218"/>
    </row>
    <row r="100" spans="2:2">
      <c r="B100" s="218"/>
    </row>
    <row r="101" spans="2:2">
      <c r="B101" s="218"/>
    </row>
    <row r="102" spans="2:2">
      <c r="B102" s="218"/>
    </row>
    <row r="103" spans="2:2">
      <c r="B103" s="218"/>
    </row>
    <row r="104" spans="2:2">
      <c r="B104" s="218"/>
    </row>
    <row r="105" spans="2:2">
      <c r="B105" s="218"/>
    </row>
    <row r="106" spans="2:2">
      <c r="B106" s="218"/>
    </row>
    <row r="107" spans="2:2">
      <c r="B107" s="218"/>
    </row>
    <row r="108" spans="2:2">
      <c r="B108" s="218"/>
    </row>
    <row r="109" spans="2:2">
      <c r="B109" s="218"/>
    </row>
    <row r="110" spans="2:2">
      <c r="B110" s="218"/>
    </row>
    <row r="111" spans="2:2">
      <c r="B111" s="218"/>
    </row>
    <row r="112" spans="2:2">
      <c r="B112" s="218"/>
    </row>
    <row r="113" spans="2:2">
      <c r="B113" s="218"/>
    </row>
    <row r="114" spans="2:2">
      <c r="B114" s="218"/>
    </row>
    <row r="115" spans="2:2">
      <c r="B115" s="218"/>
    </row>
    <row r="116" spans="2:2">
      <c r="B116" s="218"/>
    </row>
    <row r="117" spans="2:2">
      <c r="B117" s="218"/>
    </row>
    <row r="118" spans="2:2">
      <c r="B118" s="218"/>
    </row>
    <row r="119" spans="2:2">
      <c r="B119" s="218"/>
    </row>
    <row r="120" spans="2:2">
      <c r="B120" s="218"/>
    </row>
    <row r="121" spans="2:2">
      <c r="B121" s="218"/>
    </row>
    <row r="122" spans="2:2">
      <c r="B122" s="218"/>
    </row>
    <row r="123" spans="2:2">
      <c r="B123" s="218"/>
    </row>
    <row r="124" spans="2:2">
      <c r="B124" s="218"/>
    </row>
    <row r="125" spans="2:2">
      <c r="B125" s="218"/>
    </row>
    <row r="126" spans="2:2">
      <c r="B126" s="218"/>
    </row>
    <row r="127" spans="2:2">
      <c r="B127" s="218"/>
    </row>
    <row r="128" spans="2:2">
      <c r="B128" s="218"/>
    </row>
    <row r="129" spans="2:2">
      <c r="B129" s="218"/>
    </row>
    <row r="130" spans="2:2">
      <c r="B130" s="218"/>
    </row>
    <row r="131" spans="2:2">
      <c r="B131" s="218"/>
    </row>
    <row r="132" spans="2:2">
      <c r="B132" s="218"/>
    </row>
    <row r="133" spans="2:2">
      <c r="B133" s="218"/>
    </row>
    <row r="134" spans="2:2">
      <c r="B134" s="218"/>
    </row>
    <row r="135" spans="2:2">
      <c r="B135" s="218"/>
    </row>
    <row r="136" spans="2:2">
      <c r="B136" s="218"/>
    </row>
    <row r="137" spans="2:2">
      <c r="B137" s="218"/>
    </row>
    <row r="138" spans="2:2">
      <c r="B138" s="218"/>
    </row>
    <row r="139" spans="2:2">
      <c r="B139" s="218"/>
    </row>
    <row r="140" spans="2:2">
      <c r="B140" s="218"/>
    </row>
    <row r="141" spans="2:2">
      <c r="B141" s="218"/>
    </row>
    <row r="142" spans="2:2">
      <c r="B142" s="218"/>
    </row>
    <row r="143" spans="2:2">
      <c r="B143" s="218"/>
    </row>
    <row r="144" spans="2:2">
      <c r="B144" s="218"/>
    </row>
    <row r="145" spans="2:2">
      <c r="B145" s="218"/>
    </row>
    <row r="146" spans="2:2">
      <c r="B146" s="218"/>
    </row>
    <row r="147" spans="2:2">
      <c r="B147" s="218"/>
    </row>
    <row r="148" spans="2:2">
      <c r="B148" s="218"/>
    </row>
    <row r="149" spans="2:2">
      <c r="B149" s="218"/>
    </row>
    <row r="150" spans="2:2">
      <c r="B150" s="218"/>
    </row>
    <row r="151" spans="2:2">
      <c r="B151" s="218"/>
    </row>
    <row r="152" spans="2:2">
      <c r="B152" s="218"/>
    </row>
    <row r="153" spans="2:2">
      <c r="B153" s="218"/>
    </row>
    <row r="154" spans="2:2">
      <c r="B154" s="218"/>
    </row>
    <row r="155" spans="2:2">
      <c r="B155" s="218"/>
    </row>
    <row r="156" spans="2:2">
      <c r="B156" s="218"/>
    </row>
    <row r="157" spans="2:2">
      <c r="B157" s="218"/>
    </row>
    <row r="158" spans="2:2">
      <c r="B158" s="218"/>
    </row>
    <row r="159" spans="2:2">
      <c r="B159" s="218"/>
    </row>
    <row r="160" spans="2:2">
      <c r="B160" s="218"/>
    </row>
    <row r="161" spans="2:2">
      <c r="B161" s="218"/>
    </row>
    <row r="162" spans="2:2">
      <c r="B162" s="218"/>
    </row>
    <row r="163" spans="2:2">
      <c r="B163" s="218"/>
    </row>
    <row r="164" spans="2:2">
      <c r="B164" s="218"/>
    </row>
    <row r="165" spans="2:2">
      <c r="B165" s="218"/>
    </row>
    <row r="166" spans="2:2">
      <c r="B166" s="218"/>
    </row>
    <row r="167" spans="2:2">
      <c r="B167" s="218"/>
    </row>
    <row r="168" spans="2:2">
      <c r="B168" s="218"/>
    </row>
    <row r="169" spans="2:2">
      <c r="B169" s="218"/>
    </row>
    <row r="170" spans="2:2">
      <c r="B170" s="218"/>
    </row>
    <row r="171" spans="2:2">
      <c r="B171" s="218"/>
    </row>
    <row r="172" spans="2:2">
      <c r="B172" s="218"/>
    </row>
    <row r="173" spans="2:2">
      <c r="B173" s="218"/>
    </row>
    <row r="174" spans="2:2">
      <c r="B174" s="218"/>
    </row>
    <row r="175" spans="2:2">
      <c r="B175" s="218"/>
    </row>
    <row r="176" spans="2:2">
      <c r="B176" s="218"/>
    </row>
    <row r="177" spans="2:2">
      <c r="B177" s="218"/>
    </row>
    <row r="178" spans="2:2">
      <c r="B178" s="218"/>
    </row>
    <row r="179" spans="2:2">
      <c r="B179" s="218"/>
    </row>
    <row r="180" spans="2:2">
      <c r="B180" s="218"/>
    </row>
    <row r="181" spans="2:2">
      <c r="B181" s="218"/>
    </row>
    <row r="182" spans="2:2">
      <c r="B182" s="218"/>
    </row>
    <row r="183" spans="2:2">
      <c r="B183" s="218"/>
    </row>
    <row r="184" spans="2:2">
      <c r="B184" s="218"/>
    </row>
    <row r="185" spans="2:2">
      <c r="B185" s="218"/>
    </row>
    <row r="186" spans="2:2">
      <c r="B186" s="218"/>
    </row>
    <row r="187" spans="2:2">
      <c r="B187" s="218"/>
    </row>
    <row r="188" spans="2:2">
      <c r="B188" s="218"/>
    </row>
    <row r="189" spans="2:2">
      <c r="B189" s="218"/>
    </row>
    <row r="190" spans="2:2">
      <c r="B190" s="218"/>
    </row>
    <row r="191" spans="2:2">
      <c r="B191" s="218"/>
    </row>
    <row r="192" spans="2:2">
      <c r="B192" s="218"/>
    </row>
    <row r="193" spans="2:2">
      <c r="B193" s="218"/>
    </row>
    <row r="194" spans="2:2">
      <c r="B194" s="218"/>
    </row>
    <row r="195" spans="2:2">
      <c r="B195" s="218"/>
    </row>
    <row r="196" spans="2:2">
      <c r="B196" s="218"/>
    </row>
    <row r="197" spans="2:2">
      <c r="B197" s="218"/>
    </row>
    <row r="198" spans="2:2">
      <c r="B198" s="218"/>
    </row>
    <row r="199" spans="2:2">
      <c r="B199" s="218"/>
    </row>
    <row r="200" spans="2:2">
      <c r="B200" s="218"/>
    </row>
    <row r="201" spans="2:2">
      <c r="B201" s="218"/>
    </row>
    <row r="202" spans="2:2">
      <c r="B202" s="218"/>
    </row>
    <row r="203" spans="2:2">
      <c r="B203" s="218"/>
    </row>
    <row r="204" spans="2:2">
      <c r="B204" s="218"/>
    </row>
    <row r="205" spans="2:2">
      <c r="B205" s="218"/>
    </row>
    <row r="206" spans="2:2">
      <c r="B206" s="218"/>
    </row>
    <row r="207" spans="2:2">
      <c r="B207" s="218"/>
    </row>
    <row r="208" spans="2:2">
      <c r="B208" s="218"/>
    </row>
    <row r="209" spans="2:2">
      <c r="B209" s="218"/>
    </row>
    <row r="210" spans="2:2">
      <c r="B210" s="218"/>
    </row>
    <row r="211" spans="2:2">
      <c r="B211" s="218"/>
    </row>
    <row r="212" spans="2:2">
      <c r="B212" s="218"/>
    </row>
    <row r="213" spans="2:2">
      <c r="B213" s="218"/>
    </row>
    <row r="214" spans="2:2">
      <c r="B214" s="218"/>
    </row>
    <row r="215" spans="2:2">
      <c r="B215" s="218"/>
    </row>
    <row r="216" spans="2:2">
      <c r="B216" s="218"/>
    </row>
    <row r="217" spans="2:2">
      <c r="B217" s="218"/>
    </row>
    <row r="218" spans="2:2">
      <c r="B218" s="218"/>
    </row>
    <row r="219" spans="2:2">
      <c r="B219" s="218"/>
    </row>
    <row r="220" spans="2:2">
      <c r="B220" s="218"/>
    </row>
    <row r="221" spans="2:2">
      <c r="B221" s="218"/>
    </row>
    <row r="222" spans="2:2">
      <c r="B222" s="218"/>
    </row>
    <row r="223" spans="2:2">
      <c r="B223" s="218"/>
    </row>
    <row r="224" spans="2:2">
      <c r="B224" s="218"/>
    </row>
    <row r="225" spans="2:2">
      <c r="B225" s="218"/>
    </row>
    <row r="226" spans="2:2">
      <c r="B226" s="218"/>
    </row>
    <row r="227" spans="2:2">
      <c r="B227" s="218"/>
    </row>
    <row r="228" spans="2:2">
      <c r="B228" s="218"/>
    </row>
    <row r="229" spans="2:2">
      <c r="B229" s="218"/>
    </row>
    <row r="230" spans="2:2">
      <c r="B230" s="218"/>
    </row>
    <row r="231" spans="2:2">
      <c r="B231" s="218"/>
    </row>
    <row r="232" spans="2:2">
      <c r="B232" s="218"/>
    </row>
    <row r="233" spans="2:2">
      <c r="B233" s="218"/>
    </row>
    <row r="234" spans="2:2">
      <c r="B234" s="218"/>
    </row>
    <row r="235" spans="2:2">
      <c r="B235" s="218"/>
    </row>
    <row r="236" spans="2:2">
      <c r="B236" s="218"/>
    </row>
    <row r="237" spans="2:2">
      <c r="B237" s="218"/>
    </row>
    <row r="238" spans="2:2">
      <c r="B238" s="218"/>
    </row>
    <row r="239" spans="2:2">
      <c r="B239" s="218"/>
    </row>
    <row r="240" spans="2:2">
      <c r="B240" s="218"/>
    </row>
    <row r="241" spans="2:2">
      <c r="B241" s="218"/>
    </row>
    <row r="242" spans="2:2">
      <c r="B242" s="218"/>
    </row>
    <row r="243" spans="2:2">
      <c r="B243" s="218"/>
    </row>
    <row r="244" spans="2:2">
      <c r="B244" s="218"/>
    </row>
    <row r="245" spans="2:2">
      <c r="B245" s="218"/>
    </row>
    <row r="246" spans="2:2">
      <c r="B246" s="218"/>
    </row>
    <row r="247" spans="2:2">
      <c r="B247" s="218"/>
    </row>
    <row r="248" spans="2:2">
      <c r="B248" s="218"/>
    </row>
    <row r="249" spans="2:2">
      <c r="B249" s="218"/>
    </row>
    <row r="250" spans="2:2">
      <c r="B250" s="218"/>
    </row>
    <row r="251" spans="2:2">
      <c r="B251" s="218"/>
    </row>
    <row r="252" spans="2:2">
      <c r="B252" s="218"/>
    </row>
    <row r="253" spans="2:2">
      <c r="B253" s="218"/>
    </row>
    <row r="254" spans="2:2">
      <c r="B254" s="218"/>
    </row>
    <row r="255" spans="2:2">
      <c r="B255" s="218"/>
    </row>
    <row r="256" spans="2:2">
      <c r="B256" s="218"/>
    </row>
    <row r="257" spans="2:2">
      <c r="B257" s="218"/>
    </row>
    <row r="258" spans="2:2">
      <c r="B258" s="218"/>
    </row>
    <row r="259" spans="2:2">
      <c r="B259" s="218"/>
    </row>
    <row r="260" spans="2:2">
      <c r="B260" s="218"/>
    </row>
    <row r="261" spans="2:2">
      <c r="B261" s="218"/>
    </row>
    <row r="262" spans="2:2">
      <c r="B262" s="218"/>
    </row>
    <row r="263" spans="2:2">
      <c r="B263" s="218"/>
    </row>
    <row r="264" spans="2:2">
      <c r="B264" s="218"/>
    </row>
    <row r="265" spans="2:2">
      <c r="B265" s="218"/>
    </row>
    <row r="266" spans="2:2">
      <c r="B266" s="218"/>
    </row>
    <row r="267" spans="2:2">
      <c r="B267" s="218"/>
    </row>
    <row r="268" spans="2:2">
      <c r="B268" s="218"/>
    </row>
    <row r="269" spans="2:2">
      <c r="B269" s="218"/>
    </row>
    <row r="270" spans="2:2">
      <c r="B270" s="218"/>
    </row>
    <row r="271" spans="2:2">
      <c r="B271" s="218"/>
    </row>
    <row r="272" spans="2:2">
      <c r="B272" s="218"/>
    </row>
    <row r="273" spans="2:2">
      <c r="B273" s="218"/>
    </row>
    <row r="274" spans="2:2">
      <c r="B274" s="218"/>
    </row>
    <row r="275" spans="2:2">
      <c r="B275" s="218"/>
    </row>
    <row r="276" spans="2:2">
      <c r="B276" s="218"/>
    </row>
    <row r="277" spans="2:2">
      <c r="B277" s="218"/>
    </row>
    <row r="278" spans="2:2">
      <c r="B278" s="218"/>
    </row>
    <row r="279" spans="2:2">
      <c r="B279" s="218"/>
    </row>
    <row r="280" spans="2:2">
      <c r="B280" s="218"/>
    </row>
    <row r="281" spans="2:2">
      <c r="B281" s="218"/>
    </row>
    <row r="282" spans="2:2">
      <c r="B282" s="218"/>
    </row>
    <row r="283" spans="2:2">
      <c r="B283" s="218"/>
    </row>
    <row r="284" spans="2:2">
      <c r="B284" s="218"/>
    </row>
    <row r="285" spans="2:2">
      <c r="B285" s="218"/>
    </row>
    <row r="286" spans="2:2">
      <c r="B286" s="218"/>
    </row>
    <row r="287" spans="2:2">
      <c r="B287" s="218"/>
    </row>
    <row r="288" spans="2:2">
      <c r="B288" s="218"/>
    </row>
    <row r="289" spans="2:2">
      <c r="B289" s="218"/>
    </row>
    <row r="290" spans="2:2">
      <c r="B290" s="218"/>
    </row>
    <row r="291" spans="2:2">
      <c r="B291" s="218"/>
    </row>
    <row r="292" spans="2:2">
      <c r="B292" s="218"/>
    </row>
    <row r="293" spans="2:2">
      <c r="B293" s="218"/>
    </row>
    <row r="294" spans="2:2">
      <c r="B294" s="218"/>
    </row>
    <row r="295" spans="2:2">
      <c r="B295" s="218"/>
    </row>
    <row r="296" spans="2:2">
      <c r="B296" s="218"/>
    </row>
    <row r="297" spans="2:2">
      <c r="B297" s="218"/>
    </row>
    <row r="298" spans="2:2">
      <c r="B298" s="218"/>
    </row>
    <row r="299" spans="2:2">
      <c r="B299" s="218"/>
    </row>
    <row r="300" spans="2:2">
      <c r="B300" s="218"/>
    </row>
    <row r="301" spans="2:2">
      <c r="B301" s="218"/>
    </row>
    <row r="302" spans="2:2">
      <c r="B302" s="218"/>
    </row>
    <row r="303" spans="2:2">
      <c r="B303" s="218"/>
    </row>
    <row r="304" spans="2:2">
      <c r="B304" s="218"/>
    </row>
    <row r="305" spans="2:2">
      <c r="B305" s="218"/>
    </row>
    <row r="306" spans="2:2">
      <c r="B306" s="218"/>
    </row>
    <row r="307" spans="2:2">
      <c r="B307" s="218"/>
    </row>
    <row r="308" spans="2:2">
      <c r="B308" s="218"/>
    </row>
    <row r="309" spans="2:2">
      <c r="B309" s="218"/>
    </row>
    <row r="310" spans="2:2">
      <c r="B310" s="218"/>
    </row>
    <row r="311" spans="2:2">
      <c r="B311" s="218"/>
    </row>
    <row r="312" spans="2:2">
      <c r="B312" s="218"/>
    </row>
    <row r="313" spans="2:2">
      <c r="B313" s="218"/>
    </row>
    <row r="314" spans="2:2">
      <c r="B314" s="218"/>
    </row>
    <row r="315" spans="2:2">
      <c r="B315" s="218"/>
    </row>
    <row r="316" spans="2:2">
      <c r="B316" s="218"/>
    </row>
    <row r="317" spans="2:2">
      <c r="B317" s="218"/>
    </row>
    <row r="318" spans="2:2">
      <c r="B318" s="218"/>
    </row>
    <row r="319" spans="2:2">
      <c r="B319" s="218"/>
    </row>
    <row r="320" spans="2:2">
      <c r="B320" s="218"/>
    </row>
    <row r="321" spans="2:2">
      <c r="B321" s="218"/>
    </row>
    <row r="322" spans="2:2">
      <c r="B322" s="218"/>
    </row>
    <row r="323" spans="2:2">
      <c r="B323" s="218"/>
    </row>
    <row r="324" spans="2:2">
      <c r="B324" s="218"/>
    </row>
    <row r="325" spans="2:2">
      <c r="B325" s="218"/>
    </row>
    <row r="326" spans="2:2">
      <c r="B326" s="218"/>
    </row>
    <row r="327" spans="2:2">
      <c r="B327" s="218"/>
    </row>
    <row r="328" spans="2:2">
      <c r="B328" s="218"/>
    </row>
    <row r="329" spans="2:2">
      <c r="B329" s="218"/>
    </row>
    <row r="330" spans="2:2">
      <c r="B330" s="218"/>
    </row>
    <row r="331" spans="2:2">
      <c r="B331" s="218"/>
    </row>
    <row r="332" spans="2:2">
      <c r="B332" s="218"/>
    </row>
    <row r="333" spans="2:2">
      <c r="B333" s="218"/>
    </row>
    <row r="334" spans="2:2">
      <c r="B334" s="218"/>
    </row>
    <row r="335" spans="2:2">
      <c r="B335" s="218"/>
    </row>
    <row r="336" spans="2:2">
      <c r="B336" s="218"/>
    </row>
    <row r="337" spans="2:2">
      <c r="B337" s="218"/>
    </row>
    <row r="338" spans="2:2">
      <c r="B338" s="218"/>
    </row>
    <row r="339" spans="2:2">
      <c r="B339" s="218"/>
    </row>
    <row r="340" spans="2:2">
      <c r="B340" s="218"/>
    </row>
    <row r="341" spans="2:2">
      <c r="B341" s="218"/>
    </row>
    <row r="342" spans="2:2">
      <c r="B342" s="218"/>
    </row>
    <row r="343" spans="2:2">
      <c r="B343" s="218"/>
    </row>
    <row r="344" spans="2:2">
      <c r="B344" s="218"/>
    </row>
    <row r="345" spans="2:2">
      <c r="B345" s="218"/>
    </row>
    <row r="346" spans="2:2">
      <c r="B346" s="218"/>
    </row>
    <row r="347" spans="2:2">
      <c r="B347" s="218"/>
    </row>
    <row r="348" spans="2:2">
      <c r="B348" s="218"/>
    </row>
    <row r="349" spans="2:2">
      <c r="B349" s="218"/>
    </row>
    <row r="350" spans="2:2">
      <c r="B350" s="218"/>
    </row>
    <row r="351" spans="2:2">
      <c r="B351" s="218"/>
    </row>
    <row r="352" spans="2:2">
      <c r="B352" s="218"/>
    </row>
    <row r="353" spans="2:2">
      <c r="B353" s="218"/>
    </row>
    <row r="354" spans="2:2">
      <c r="B354" s="218"/>
    </row>
    <row r="355" spans="2:2">
      <c r="B355" s="218"/>
    </row>
    <row r="356" spans="2:2">
      <c r="B356" s="218"/>
    </row>
    <row r="357" spans="2:2">
      <c r="B357" s="218"/>
    </row>
    <row r="358" spans="2:2">
      <c r="B358" s="218"/>
    </row>
    <row r="359" spans="2:2">
      <c r="B359" s="218"/>
    </row>
    <row r="360" spans="2:2">
      <c r="B360" s="218"/>
    </row>
    <row r="361" spans="2:2">
      <c r="B361" s="218"/>
    </row>
    <row r="362" spans="2:2">
      <c r="B362" s="218"/>
    </row>
    <row r="363" spans="2:2">
      <c r="B363" s="218"/>
    </row>
    <row r="364" spans="2:2">
      <c r="B364" s="218"/>
    </row>
    <row r="365" spans="2:2">
      <c r="B365" s="218"/>
    </row>
    <row r="366" spans="2:2">
      <c r="B366" s="218"/>
    </row>
    <row r="367" spans="2:2">
      <c r="B367" s="218"/>
    </row>
    <row r="368" spans="2:2">
      <c r="B368" s="218"/>
    </row>
    <row r="369" spans="2:2">
      <c r="B369" s="218"/>
    </row>
    <row r="370" spans="2:2">
      <c r="B370" s="218"/>
    </row>
    <row r="371" spans="2:2">
      <c r="B371" s="218"/>
    </row>
    <row r="372" spans="2:2">
      <c r="B372" s="218"/>
    </row>
    <row r="373" spans="2:2">
      <c r="B373" s="218"/>
    </row>
    <row r="374" spans="2:2">
      <c r="B374" s="218"/>
    </row>
    <row r="375" spans="2:2">
      <c r="B375" s="218"/>
    </row>
    <row r="376" spans="2:2">
      <c r="B376" s="218"/>
    </row>
    <row r="377" spans="2:2">
      <c r="B377" s="218"/>
    </row>
    <row r="378" spans="2:2">
      <c r="B378" s="218"/>
    </row>
    <row r="379" spans="2:2">
      <c r="B379" s="218"/>
    </row>
    <row r="380" spans="2:2">
      <c r="B380" s="218"/>
    </row>
    <row r="381" spans="2:2">
      <c r="B381" s="218"/>
    </row>
    <row r="382" spans="2:2">
      <c r="B382" s="218"/>
    </row>
    <row r="383" spans="2:2">
      <c r="B383" s="218"/>
    </row>
    <row r="384" spans="2:2">
      <c r="B384" s="218"/>
    </row>
    <row r="385" spans="2:2">
      <c r="B385" s="218"/>
    </row>
    <row r="386" spans="2:2">
      <c r="B386" s="218"/>
    </row>
    <row r="387" spans="2:2">
      <c r="B387" s="218"/>
    </row>
    <row r="388" spans="2:2">
      <c r="B388" s="218"/>
    </row>
    <row r="389" spans="2:2">
      <c r="B389" s="218"/>
    </row>
    <row r="390" spans="2:2">
      <c r="B390" s="218"/>
    </row>
    <row r="391" spans="2:2">
      <c r="B391" s="218"/>
    </row>
    <row r="392" spans="2:2">
      <c r="B392" s="218"/>
    </row>
    <row r="393" spans="2:2">
      <c r="B393" s="218"/>
    </row>
    <row r="394" spans="2:2">
      <c r="B394" s="218"/>
    </row>
    <row r="395" spans="2:2">
      <c r="B395" s="218"/>
    </row>
    <row r="396" spans="2:2">
      <c r="B396" s="218"/>
    </row>
    <row r="397" spans="2:2">
      <c r="B397" s="218"/>
    </row>
    <row r="398" spans="2:2">
      <c r="B398" s="218"/>
    </row>
    <row r="399" spans="2:2">
      <c r="B399" s="218"/>
    </row>
    <row r="400" spans="2:2">
      <c r="B400" s="218"/>
    </row>
    <row r="401" spans="2:2">
      <c r="B401" s="218"/>
    </row>
    <row r="402" spans="2:2">
      <c r="B402" s="218"/>
    </row>
    <row r="403" spans="2:2">
      <c r="B403" s="218"/>
    </row>
    <row r="404" spans="2:2">
      <c r="B404" s="218"/>
    </row>
    <row r="405" spans="2:2">
      <c r="B405" s="218"/>
    </row>
    <row r="406" spans="2:2">
      <c r="B406" s="218"/>
    </row>
    <row r="407" spans="2:2">
      <c r="B407" s="218"/>
    </row>
    <row r="408" spans="2:2">
      <c r="B408" s="218"/>
    </row>
    <row r="409" spans="2:2">
      <c r="B409" s="218"/>
    </row>
    <row r="410" spans="2:2">
      <c r="B410" s="218"/>
    </row>
    <row r="411" spans="2:2">
      <c r="B411" s="218"/>
    </row>
    <row r="412" spans="2:2">
      <c r="B412" s="218"/>
    </row>
    <row r="413" spans="2:2">
      <c r="B413" s="218"/>
    </row>
    <row r="414" spans="2:2">
      <c r="B414" s="218"/>
    </row>
    <row r="415" spans="2:2">
      <c r="B415" s="218"/>
    </row>
    <row r="416" spans="2:2">
      <c r="B416" s="218"/>
    </row>
    <row r="417" spans="2:2">
      <c r="B417" s="218"/>
    </row>
    <row r="418" spans="2:2">
      <c r="B418" s="218"/>
    </row>
    <row r="419" spans="2:2">
      <c r="B419" s="218"/>
    </row>
    <row r="420" spans="2:2">
      <c r="B420" s="218"/>
    </row>
    <row r="421" spans="2:2">
      <c r="B421" s="218"/>
    </row>
    <row r="422" spans="2:2">
      <c r="B422" s="218"/>
    </row>
    <row r="423" spans="2:2">
      <c r="B423" s="218"/>
    </row>
    <row r="424" spans="2:2">
      <c r="B424" s="218"/>
    </row>
    <row r="425" spans="2:2">
      <c r="B425" s="218"/>
    </row>
    <row r="426" spans="2:2">
      <c r="B426" s="218"/>
    </row>
    <row r="427" spans="2:2">
      <c r="B427" s="218"/>
    </row>
    <row r="428" spans="2:2">
      <c r="B428" s="218"/>
    </row>
    <row r="429" spans="2:2">
      <c r="B429" s="218"/>
    </row>
    <row r="430" spans="2:2">
      <c r="B430" s="218"/>
    </row>
    <row r="431" spans="2:2">
      <c r="B431" s="218"/>
    </row>
    <row r="432" spans="2:2">
      <c r="B432" s="218"/>
    </row>
    <row r="433" spans="2:2">
      <c r="B433" s="218"/>
    </row>
    <row r="434" spans="2:2">
      <c r="B434" s="218"/>
    </row>
    <row r="435" spans="2:2">
      <c r="B435" s="218"/>
    </row>
    <row r="436" spans="2:2">
      <c r="B436" s="218"/>
    </row>
    <row r="437" spans="2:2">
      <c r="B437" s="218"/>
    </row>
    <row r="438" spans="2:2">
      <c r="B438" s="218"/>
    </row>
    <row r="439" spans="2:2">
      <c r="B439" s="218"/>
    </row>
    <row r="440" spans="2:2">
      <c r="B440" s="218"/>
    </row>
    <row r="441" spans="2:2">
      <c r="B441" s="218"/>
    </row>
    <row r="442" spans="2:2">
      <c r="B442" s="218"/>
    </row>
    <row r="443" spans="2:2">
      <c r="B443" s="218"/>
    </row>
    <row r="444" spans="2:2">
      <c r="B444" s="218"/>
    </row>
    <row r="445" spans="2:2">
      <c r="B445" s="218"/>
    </row>
    <row r="446" spans="2:2">
      <c r="B446" s="218"/>
    </row>
    <row r="447" spans="2:2">
      <c r="B447" s="218"/>
    </row>
    <row r="448" spans="2:2">
      <c r="B448" s="218"/>
    </row>
    <row r="449" spans="2:2">
      <c r="B449" s="218"/>
    </row>
    <row r="450" spans="2:2">
      <c r="B450" s="218"/>
    </row>
    <row r="451" spans="2:2">
      <c r="B451" s="218"/>
    </row>
    <row r="452" spans="2:2">
      <c r="B452" s="218"/>
    </row>
    <row r="453" spans="2:2">
      <c r="B453" s="218"/>
    </row>
    <row r="454" spans="2:2">
      <c r="B454" s="218"/>
    </row>
    <row r="455" spans="2:2">
      <c r="B455" s="218"/>
    </row>
    <row r="456" spans="2:2">
      <c r="B456" s="218"/>
    </row>
    <row r="457" spans="2:2">
      <c r="B457" s="218"/>
    </row>
    <row r="458" spans="2:2">
      <c r="B458" s="218"/>
    </row>
    <row r="459" spans="2:2">
      <c r="B459" s="218"/>
    </row>
    <row r="460" spans="2:2">
      <c r="B460" s="218"/>
    </row>
    <row r="461" spans="2:2">
      <c r="B461" s="218"/>
    </row>
    <row r="462" spans="2:2">
      <c r="B462" s="218"/>
    </row>
    <row r="463" spans="2:2">
      <c r="B463" s="218"/>
    </row>
    <row r="464" spans="2:2">
      <c r="B464" s="218"/>
    </row>
    <row r="465" spans="2:2">
      <c r="B465" s="218"/>
    </row>
    <row r="466" spans="2:2">
      <c r="B466" s="218"/>
    </row>
    <row r="467" spans="2:2">
      <c r="B467" s="218"/>
    </row>
    <row r="468" spans="2:2">
      <c r="B468" s="218"/>
    </row>
    <row r="469" spans="2:2">
      <c r="B469" s="218"/>
    </row>
    <row r="470" spans="2:2">
      <c r="B470" s="218"/>
    </row>
    <row r="471" spans="2:2">
      <c r="B471" s="218"/>
    </row>
    <row r="472" spans="2:2">
      <c r="B472" s="218"/>
    </row>
    <row r="473" spans="2:2">
      <c r="B473" s="218"/>
    </row>
    <row r="474" spans="2:2">
      <c r="B474" s="218"/>
    </row>
    <row r="475" spans="2:2">
      <c r="B475" s="218"/>
    </row>
    <row r="476" spans="2:2">
      <c r="B476" s="218"/>
    </row>
    <row r="477" spans="2:2">
      <c r="B477" s="218"/>
    </row>
    <row r="478" spans="2:2">
      <c r="B478" s="218"/>
    </row>
    <row r="479" spans="2:2">
      <c r="B479" s="218"/>
    </row>
    <row r="480" spans="2:2">
      <c r="B480" s="218"/>
    </row>
    <row r="481" spans="2:2">
      <c r="B481" s="218"/>
    </row>
    <row r="482" spans="2:2">
      <c r="B482" s="218"/>
    </row>
    <row r="483" spans="2:2">
      <c r="B483" s="218"/>
    </row>
    <row r="484" spans="2:2">
      <c r="B484" s="218"/>
    </row>
    <row r="485" spans="2:2">
      <c r="B485" s="218"/>
    </row>
    <row r="486" spans="2:2">
      <c r="B486" s="218"/>
    </row>
    <row r="487" spans="2:2">
      <c r="B487" s="218"/>
    </row>
    <row r="488" spans="2:2">
      <c r="B488" s="218"/>
    </row>
    <row r="489" spans="2:2">
      <c r="B489" s="218"/>
    </row>
    <row r="490" spans="2:2">
      <c r="B490" s="218"/>
    </row>
    <row r="491" spans="2:2">
      <c r="B491" s="218"/>
    </row>
    <row r="492" spans="2:2">
      <c r="B492" s="218"/>
    </row>
    <row r="493" spans="2:2">
      <c r="B493" s="218"/>
    </row>
    <row r="494" spans="2:2">
      <c r="B494" s="218"/>
    </row>
    <row r="495" spans="2:2">
      <c r="B495" s="218"/>
    </row>
    <row r="496" spans="2:2">
      <c r="B496" s="218"/>
    </row>
    <row r="497" spans="2:2">
      <c r="B497" s="218"/>
    </row>
    <row r="498" spans="2:2">
      <c r="B498" s="218"/>
    </row>
    <row r="499" spans="2:2">
      <c r="B499" s="218"/>
    </row>
    <row r="500" spans="2:2">
      <c r="B500" s="218"/>
    </row>
    <row r="501" spans="2:2">
      <c r="B501" s="218"/>
    </row>
    <row r="502" spans="2:2">
      <c r="B502" s="218"/>
    </row>
    <row r="503" spans="2:2">
      <c r="B503" s="218"/>
    </row>
    <row r="504" spans="2:2">
      <c r="B504" s="218"/>
    </row>
    <row r="505" spans="2:2">
      <c r="B505" s="218"/>
    </row>
    <row r="506" spans="2:2">
      <c r="B506" s="218"/>
    </row>
    <row r="507" spans="2:2">
      <c r="B507" s="218"/>
    </row>
    <row r="508" spans="2:2">
      <c r="B508" s="218"/>
    </row>
    <row r="509" spans="2:2">
      <c r="B509" s="218"/>
    </row>
    <row r="510" spans="2:2">
      <c r="B510" s="218"/>
    </row>
    <row r="511" spans="2:2">
      <c r="B511" s="218"/>
    </row>
    <row r="512" spans="2:2">
      <c r="B512" s="218"/>
    </row>
    <row r="513" spans="2:2">
      <c r="B513" s="218"/>
    </row>
    <row r="514" spans="2:2">
      <c r="B514" s="218"/>
    </row>
    <row r="515" spans="2:2">
      <c r="B515" s="218"/>
    </row>
    <row r="516" spans="2:2">
      <c r="B516" s="218"/>
    </row>
    <row r="517" spans="2:2">
      <c r="B517" s="218"/>
    </row>
    <row r="518" spans="2:2">
      <c r="B518" s="218"/>
    </row>
    <row r="519" spans="2:2">
      <c r="B519" s="218"/>
    </row>
    <row r="520" spans="2:2">
      <c r="B520" s="218"/>
    </row>
    <row r="521" spans="2:2">
      <c r="B521" s="218"/>
    </row>
    <row r="522" spans="2:2">
      <c r="B522" s="218"/>
    </row>
    <row r="523" spans="2:2">
      <c r="B523" s="218"/>
    </row>
    <row r="524" spans="2:2">
      <c r="B524" s="218"/>
    </row>
    <row r="525" spans="2:2">
      <c r="B525" s="218"/>
    </row>
    <row r="526" spans="2:2">
      <c r="B526" s="218"/>
    </row>
    <row r="527" spans="2:2">
      <c r="B527" s="218"/>
    </row>
    <row r="528" spans="2:2">
      <c r="B528" s="218"/>
    </row>
    <row r="529" spans="2:2">
      <c r="B529" s="218"/>
    </row>
    <row r="530" spans="2:2">
      <c r="B530" s="218"/>
    </row>
    <row r="531" spans="2:2">
      <c r="B531" s="218"/>
    </row>
    <row r="532" spans="2:2">
      <c r="B532" s="218"/>
    </row>
    <row r="533" spans="2:2">
      <c r="B533" s="218"/>
    </row>
    <row r="534" spans="2:2">
      <c r="B534" s="218"/>
    </row>
    <row r="535" spans="2:2">
      <c r="B535" s="218"/>
    </row>
    <row r="536" spans="2:2">
      <c r="B536" s="218"/>
    </row>
    <row r="537" spans="2:2">
      <c r="B537" s="218"/>
    </row>
    <row r="538" spans="2:2">
      <c r="B538" s="218"/>
    </row>
    <row r="539" spans="2:2">
      <c r="B539" s="218"/>
    </row>
    <row r="540" spans="2:2">
      <c r="B540" s="218"/>
    </row>
    <row r="541" spans="2:2">
      <c r="B541" s="218"/>
    </row>
    <row r="542" spans="2:2">
      <c r="B542" s="218"/>
    </row>
    <row r="543" spans="2:2">
      <c r="B543" s="218"/>
    </row>
    <row r="544" spans="2:2">
      <c r="B544" s="218"/>
    </row>
    <row r="545" spans="2:2">
      <c r="B545" s="218"/>
    </row>
    <row r="546" spans="2:2">
      <c r="B546" s="218"/>
    </row>
    <row r="547" spans="2:2">
      <c r="B547" s="218"/>
    </row>
    <row r="548" spans="2:2">
      <c r="B548" s="218"/>
    </row>
    <row r="549" spans="2:2">
      <c r="B549" s="218"/>
    </row>
  </sheetData>
  <sheetProtection algorithmName="SHA-512" hashValue="escdi17fTiywgHQjIEjJBulIuCaOAM8KSXTBtDVTSAzMZ4k7854AFbCqbkHgnLUtcbYkmOdvyXIh8Vwy2K7g4w==" saltValue="JrAZycBJrr+1TGCS0+FV5g==" spinCount="100000" sheet="1" objects="1" scenarios="1" formatCells="0" formatColumns="0" formatRows="0"/>
  <mergeCells count="4">
    <mergeCell ref="B29:H29"/>
    <mergeCell ref="C30:L30"/>
    <mergeCell ref="B41:H41"/>
    <mergeCell ref="B39:H39"/>
  </mergeCells>
  <dataValidations count="1">
    <dataValidation type="whole" operator="greaterThanOrEqual" allowBlank="1" showInputMessage="1" showErrorMessage="1" errorTitle="Whole Numbers" error="Only use whole numbers in this field." sqref="C7:M7 C15:M23" xr:uid="{00000000-0002-0000-0300-000000000000}">
      <formula1>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92D050"/>
    <pageSetUpPr fitToPage="1"/>
  </sheetPr>
  <dimension ref="A1:K60"/>
  <sheetViews>
    <sheetView zoomScale="85" zoomScaleNormal="85" workbookViewId="0">
      <pane ySplit="5" topLeftCell="A6" activePane="bottomLeft" state="frozen"/>
      <selection pane="bottomLeft" activeCell="B2" sqref="B2"/>
    </sheetView>
  </sheetViews>
  <sheetFormatPr defaultColWidth="9.140625" defaultRowHeight="15"/>
  <cols>
    <col min="1" max="1" width="1.42578125" style="16" customWidth="1"/>
    <col min="2" max="2" width="19.85546875" style="131" customWidth="1"/>
    <col min="3" max="3" width="22.85546875" style="131" customWidth="1"/>
    <col min="4" max="4" width="11.42578125" style="16" bestFit="1" customWidth="1"/>
    <col min="5" max="5" width="20.5703125" style="16" customWidth="1"/>
    <col min="6" max="6" width="12" style="16" customWidth="1"/>
    <col min="7" max="7" width="32.140625" style="16" customWidth="1"/>
    <col min="8" max="8" width="66.42578125" style="16" customWidth="1"/>
    <col min="9" max="9" width="14.140625" style="16" customWidth="1"/>
    <col min="10" max="10" width="13.85546875" style="16" customWidth="1"/>
    <col min="11" max="11" width="8.5703125" style="16" customWidth="1"/>
    <col min="12" max="16384" width="9.140625" style="16"/>
  </cols>
  <sheetData>
    <row r="1" spans="2:11" ht="19.5" customHeight="1" thickBot="1">
      <c r="B1" s="70" t="str">
        <f>CRC_Partner_Information!$B$1</f>
        <v>CRC Name</v>
      </c>
      <c r="C1" s="113"/>
      <c r="F1" s="114"/>
      <c r="G1" s="114"/>
    </row>
    <row r="2" spans="2:11" ht="17.45" customHeight="1" thickBot="1">
      <c r="B2" s="115" t="s">
        <v>408</v>
      </c>
      <c r="C2" s="116"/>
      <c r="E2" s="117"/>
      <c r="F2" s="118"/>
      <c r="G2" s="118"/>
      <c r="H2" s="119"/>
    </row>
    <row r="3" spans="2:11" ht="18.95" customHeight="1" thickBot="1">
      <c r="B3" s="16"/>
      <c r="C3" s="16"/>
    </row>
    <row r="4" spans="2:11" ht="30.75" hidden="1" thickBot="1">
      <c r="B4" s="120" t="s">
        <v>409</v>
      </c>
      <c r="C4" s="121" t="s">
        <v>410</v>
      </c>
      <c r="D4" s="122" t="e">
        <f>INDEX(CRC_Milestone_Summary!$F$6:$J$60,MATCH("MN",CRC_Milestone_Summary!$F$3:$J$3,0),MATCH(D$3,CRC_Contributions_Summary!$D$34:$O$34,0))</f>
        <v>#N/A</v>
      </c>
      <c r="E4" s="122" t="s">
        <v>411</v>
      </c>
      <c r="F4" s="122" t="s">
        <v>412</v>
      </c>
      <c r="G4" s="122" t="s">
        <v>413</v>
      </c>
      <c r="H4" s="123" t="s">
        <v>414</v>
      </c>
      <c r="I4" s="122" t="s">
        <v>415</v>
      </c>
      <c r="J4" s="124" t="s">
        <v>416</v>
      </c>
      <c r="K4" s="68"/>
    </row>
    <row r="5" spans="2:11" ht="44.1" customHeight="1" thickBot="1">
      <c r="B5" s="125" t="s">
        <v>417</v>
      </c>
      <c r="C5" s="126" t="s">
        <v>22</v>
      </c>
      <c r="D5" s="127" t="s">
        <v>418</v>
      </c>
      <c r="E5" s="127" t="s">
        <v>24</v>
      </c>
      <c r="F5" s="127" t="s">
        <v>25</v>
      </c>
      <c r="G5" s="127" t="s">
        <v>26</v>
      </c>
      <c r="H5" s="128" t="s">
        <v>27</v>
      </c>
      <c r="I5" s="127" t="s">
        <v>419</v>
      </c>
      <c r="J5" s="128" t="s">
        <v>420</v>
      </c>
      <c r="K5" s="68" t="s">
        <v>421</v>
      </c>
    </row>
    <row r="6" spans="2:11" ht="14.45" customHeight="1">
      <c r="B6" s="219" t="s">
        <v>422</v>
      </c>
      <c r="C6" s="220" t="s">
        <v>423</v>
      </c>
      <c r="D6" s="221">
        <v>1.1000000000000001</v>
      </c>
      <c r="E6" s="221" t="s">
        <v>424</v>
      </c>
      <c r="F6" s="221" t="s">
        <v>32</v>
      </c>
      <c r="G6" s="221" t="s">
        <v>425</v>
      </c>
      <c r="H6" s="1" t="s">
        <v>426</v>
      </c>
      <c r="I6" s="222"/>
      <c r="J6" s="223"/>
      <c r="K6" s="69" t="str">
        <f>IF(J6&gt;=I6, " ","N")</f>
        <v xml:space="preserve"> </v>
      </c>
    </row>
    <row r="7" spans="2:11" ht="14.45" customHeight="1">
      <c r="B7" s="219"/>
      <c r="C7" s="220"/>
      <c r="D7" s="221"/>
      <c r="E7" s="221"/>
      <c r="F7" s="221"/>
      <c r="G7" s="221"/>
      <c r="H7" s="1"/>
      <c r="I7" s="222"/>
      <c r="J7" s="223"/>
      <c r="K7" s="69" t="str">
        <f t="shared" ref="K7:K56" si="0">IF(J7&gt;=I7, " ","N")</f>
        <v xml:space="preserve"> </v>
      </c>
    </row>
    <row r="8" spans="2:11" ht="14.45" customHeight="1">
      <c r="B8" s="219"/>
      <c r="C8" s="220"/>
      <c r="D8" s="221"/>
      <c r="E8" s="221"/>
      <c r="F8" s="221"/>
      <c r="G8" s="221"/>
      <c r="H8" s="1"/>
      <c r="I8" s="222"/>
      <c r="J8" s="223"/>
      <c r="K8" s="69" t="str">
        <f t="shared" si="0"/>
        <v xml:space="preserve"> </v>
      </c>
    </row>
    <row r="9" spans="2:11" s="129" customFormat="1" ht="14.45" customHeight="1">
      <c r="B9" s="219"/>
      <c r="C9" s="220"/>
      <c r="D9" s="221"/>
      <c r="E9" s="221"/>
      <c r="F9" s="221"/>
      <c r="G9" s="221"/>
      <c r="H9" s="1"/>
      <c r="I9" s="222"/>
      <c r="J9" s="223"/>
      <c r="K9" s="69" t="str">
        <f t="shared" si="0"/>
        <v xml:space="preserve"> </v>
      </c>
    </row>
    <row r="10" spans="2:11" s="129" customFormat="1" ht="14.45" customHeight="1">
      <c r="B10" s="219"/>
      <c r="C10" s="220"/>
      <c r="D10" s="221"/>
      <c r="E10" s="221"/>
      <c r="F10" s="221"/>
      <c r="G10" s="221"/>
      <c r="H10" s="1"/>
      <c r="I10" s="222"/>
      <c r="J10" s="223"/>
      <c r="K10" s="69" t="str">
        <f t="shared" si="0"/>
        <v xml:space="preserve"> </v>
      </c>
    </row>
    <row r="11" spans="2:11" s="129" customFormat="1" ht="14.45" customHeight="1">
      <c r="B11" s="219"/>
      <c r="C11" s="220"/>
      <c r="D11" s="221"/>
      <c r="E11" s="221"/>
      <c r="F11" s="221"/>
      <c r="G11" s="221"/>
      <c r="H11" s="1"/>
      <c r="I11" s="222"/>
      <c r="J11" s="223"/>
      <c r="K11" s="69" t="str">
        <f t="shared" si="0"/>
        <v xml:space="preserve"> </v>
      </c>
    </row>
    <row r="12" spans="2:11" s="129" customFormat="1" ht="14.45" customHeight="1">
      <c r="B12" s="219"/>
      <c r="C12" s="220"/>
      <c r="D12" s="221"/>
      <c r="E12" s="221"/>
      <c r="F12" s="221"/>
      <c r="G12" s="221"/>
      <c r="H12" s="1"/>
      <c r="I12" s="222"/>
      <c r="J12" s="223"/>
      <c r="K12" s="69" t="str">
        <f t="shared" si="0"/>
        <v xml:space="preserve"> </v>
      </c>
    </row>
    <row r="13" spans="2:11" s="129" customFormat="1" ht="14.45" customHeight="1">
      <c r="B13" s="219"/>
      <c r="C13" s="220"/>
      <c r="D13" s="221"/>
      <c r="E13" s="221"/>
      <c r="F13" s="221"/>
      <c r="G13" s="221"/>
      <c r="H13" s="1"/>
      <c r="I13" s="222"/>
      <c r="J13" s="223"/>
      <c r="K13" s="69" t="str">
        <f t="shared" si="0"/>
        <v xml:space="preserve"> </v>
      </c>
    </row>
    <row r="14" spans="2:11" s="129" customFormat="1">
      <c r="B14" s="219"/>
      <c r="C14" s="220"/>
      <c r="D14" s="221"/>
      <c r="E14" s="221"/>
      <c r="F14" s="221"/>
      <c r="G14" s="221"/>
      <c r="H14" s="1"/>
      <c r="I14" s="222"/>
      <c r="J14" s="223"/>
      <c r="K14" s="69" t="str">
        <f t="shared" si="0"/>
        <v xml:space="preserve"> </v>
      </c>
    </row>
    <row r="15" spans="2:11" s="130" customFormat="1">
      <c r="B15" s="219"/>
      <c r="C15" s="220"/>
      <c r="D15" s="221"/>
      <c r="E15" s="221"/>
      <c r="F15" s="221"/>
      <c r="G15" s="221"/>
      <c r="H15" s="1"/>
      <c r="I15" s="222"/>
      <c r="J15" s="223"/>
      <c r="K15" s="69" t="str">
        <f t="shared" si="0"/>
        <v xml:space="preserve"> </v>
      </c>
    </row>
    <row r="16" spans="2:11" s="130" customFormat="1">
      <c r="B16" s="219"/>
      <c r="C16" s="220"/>
      <c r="D16" s="221"/>
      <c r="E16" s="221"/>
      <c r="F16" s="221"/>
      <c r="G16" s="221"/>
      <c r="H16" s="1"/>
      <c r="I16" s="222"/>
      <c r="J16" s="223"/>
      <c r="K16" s="69" t="str">
        <f t="shared" si="0"/>
        <v xml:space="preserve"> </v>
      </c>
    </row>
    <row r="17" spans="2:11" s="130" customFormat="1">
      <c r="B17" s="219"/>
      <c r="C17" s="220"/>
      <c r="D17" s="221"/>
      <c r="E17" s="221"/>
      <c r="F17" s="221"/>
      <c r="G17" s="221"/>
      <c r="H17" s="1"/>
      <c r="I17" s="222"/>
      <c r="J17" s="223"/>
      <c r="K17" s="69" t="str">
        <f t="shared" si="0"/>
        <v xml:space="preserve"> </v>
      </c>
    </row>
    <row r="18" spans="2:11" s="130" customFormat="1">
      <c r="B18" s="219"/>
      <c r="C18" s="220"/>
      <c r="D18" s="221"/>
      <c r="E18" s="221"/>
      <c r="F18" s="221"/>
      <c r="G18" s="221"/>
      <c r="H18" s="1"/>
      <c r="I18" s="222"/>
      <c r="J18" s="223"/>
      <c r="K18" s="69" t="str">
        <f t="shared" si="0"/>
        <v xml:space="preserve"> </v>
      </c>
    </row>
    <row r="19" spans="2:11" s="130" customFormat="1">
      <c r="B19" s="219"/>
      <c r="C19" s="220"/>
      <c r="D19" s="221"/>
      <c r="E19" s="221"/>
      <c r="F19" s="221"/>
      <c r="G19" s="221"/>
      <c r="H19" s="1"/>
      <c r="I19" s="222"/>
      <c r="J19" s="223"/>
      <c r="K19" s="69" t="str">
        <f t="shared" si="0"/>
        <v xml:space="preserve"> </v>
      </c>
    </row>
    <row r="20" spans="2:11" s="130" customFormat="1">
      <c r="B20" s="219"/>
      <c r="C20" s="220"/>
      <c r="D20" s="221"/>
      <c r="E20" s="221"/>
      <c r="F20" s="221"/>
      <c r="G20" s="221"/>
      <c r="H20" s="1"/>
      <c r="I20" s="222"/>
      <c r="J20" s="223"/>
      <c r="K20" s="69" t="str">
        <f t="shared" si="0"/>
        <v xml:space="preserve"> </v>
      </c>
    </row>
    <row r="21" spans="2:11" s="130" customFormat="1">
      <c r="B21" s="219"/>
      <c r="C21" s="220"/>
      <c r="D21" s="221"/>
      <c r="E21" s="221"/>
      <c r="F21" s="221"/>
      <c r="G21" s="221"/>
      <c r="H21" s="1"/>
      <c r="I21" s="222"/>
      <c r="J21" s="223"/>
      <c r="K21" s="69" t="str">
        <f t="shared" si="0"/>
        <v xml:space="preserve"> </v>
      </c>
    </row>
    <row r="22" spans="2:11" s="130" customFormat="1">
      <c r="B22" s="219"/>
      <c r="C22" s="220"/>
      <c r="D22" s="221"/>
      <c r="E22" s="221"/>
      <c r="F22" s="221"/>
      <c r="G22" s="221"/>
      <c r="H22" s="1"/>
      <c r="I22" s="222"/>
      <c r="J22" s="223"/>
      <c r="K22" s="69" t="str">
        <f t="shared" si="0"/>
        <v xml:space="preserve"> </v>
      </c>
    </row>
    <row r="23" spans="2:11" s="130" customFormat="1">
      <c r="B23" s="219"/>
      <c r="C23" s="220"/>
      <c r="D23" s="221"/>
      <c r="E23" s="221"/>
      <c r="F23" s="221"/>
      <c r="G23" s="221"/>
      <c r="H23" s="1"/>
      <c r="I23" s="222"/>
      <c r="J23" s="223"/>
      <c r="K23" s="69" t="str">
        <f t="shared" si="0"/>
        <v xml:space="preserve"> </v>
      </c>
    </row>
    <row r="24" spans="2:11" s="130" customFormat="1">
      <c r="B24" s="219"/>
      <c r="C24" s="220"/>
      <c r="D24" s="221"/>
      <c r="E24" s="221"/>
      <c r="F24" s="221"/>
      <c r="G24" s="221"/>
      <c r="H24" s="1"/>
      <c r="I24" s="222"/>
      <c r="J24" s="223"/>
      <c r="K24" s="69" t="str">
        <f t="shared" si="0"/>
        <v xml:space="preserve"> </v>
      </c>
    </row>
    <row r="25" spans="2:11" s="130" customFormat="1">
      <c r="B25" s="219"/>
      <c r="C25" s="220"/>
      <c r="D25" s="221"/>
      <c r="E25" s="221"/>
      <c r="F25" s="221"/>
      <c r="G25" s="221"/>
      <c r="H25" s="1"/>
      <c r="I25" s="222"/>
      <c r="J25" s="223"/>
      <c r="K25" s="69" t="str">
        <f t="shared" si="0"/>
        <v xml:space="preserve"> </v>
      </c>
    </row>
    <row r="26" spans="2:11" s="130" customFormat="1">
      <c r="B26" s="219"/>
      <c r="C26" s="220"/>
      <c r="D26" s="221"/>
      <c r="E26" s="221"/>
      <c r="F26" s="221"/>
      <c r="G26" s="221"/>
      <c r="H26" s="1"/>
      <c r="I26" s="222"/>
      <c r="J26" s="223"/>
      <c r="K26" s="69" t="str">
        <f t="shared" si="0"/>
        <v xml:space="preserve"> </v>
      </c>
    </row>
    <row r="27" spans="2:11" s="130" customFormat="1">
      <c r="B27" s="219"/>
      <c r="C27" s="220"/>
      <c r="D27" s="221"/>
      <c r="E27" s="221"/>
      <c r="F27" s="221"/>
      <c r="G27" s="221"/>
      <c r="H27" s="1"/>
      <c r="I27" s="222"/>
      <c r="J27" s="223"/>
      <c r="K27" s="69" t="str">
        <f t="shared" si="0"/>
        <v xml:space="preserve"> </v>
      </c>
    </row>
    <row r="28" spans="2:11" s="130" customFormat="1">
      <c r="B28" s="219"/>
      <c r="C28" s="220"/>
      <c r="D28" s="221"/>
      <c r="E28" s="221"/>
      <c r="F28" s="221"/>
      <c r="G28" s="221"/>
      <c r="H28" s="1"/>
      <c r="I28" s="222"/>
      <c r="J28" s="223"/>
      <c r="K28" s="69" t="str">
        <f t="shared" si="0"/>
        <v xml:space="preserve"> </v>
      </c>
    </row>
    <row r="29" spans="2:11" s="130" customFormat="1">
      <c r="B29" s="219"/>
      <c r="C29" s="220"/>
      <c r="D29" s="221"/>
      <c r="E29" s="221"/>
      <c r="F29" s="221"/>
      <c r="G29" s="221"/>
      <c r="H29" s="1"/>
      <c r="I29" s="222"/>
      <c r="J29" s="223"/>
      <c r="K29" s="69" t="str">
        <f t="shared" si="0"/>
        <v xml:space="preserve"> </v>
      </c>
    </row>
    <row r="30" spans="2:11" s="130" customFormat="1">
      <c r="B30" s="219"/>
      <c r="C30" s="220"/>
      <c r="D30" s="221"/>
      <c r="E30" s="221"/>
      <c r="F30" s="221"/>
      <c r="G30" s="221"/>
      <c r="H30" s="1"/>
      <c r="I30" s="222"/>
      <c r="J30" s="223"/>
      <c r="K30" s="69" t="str">
        <f t="shared" si="0"/>
        <v xml:space="preserve"> </v>
      </c>
    </row>
    <row r="31" spans="2:11" s="130" customFormat="1">
      <c r="B31" s="219"/>
      <c r="C31" s="220"/>
      <c r="D31" s="221"/>
      <c r="E31" s="221"/>
      <c r="F31" s="221"/>
      <c r="G31" s="221"/>
      <c r="H31" s="1"/>
      <c r="I31" s="222"/>
      <c r="J31" s="223"/>
      <c r="K31" s="69" t="str">
        <f t="shared" si="0"/>
        <v xml:space="preserve"> </v>
      </c>
    </row>
    <row r="32" spans="2:11" s="130" customFormat="1">
      <c r="B32" s="219"/>
      <c r="C32" s="220"/>
      <c r="D32" s="221"/>
      <c r="E32" s="221"/>
      <c r="F32" s="221"/>
      <c r="G32" s="221"/>
      <c r="H32" s="1"/>
      <c r="I32" s="222"/>
      <c r="J32" s="223"/>
      <c r="K32" s="69" t="str">
        <f t="shared" si="0"/>
        <v xml:space="preserve"> </v>
      </c>
    </row>
    <row r="33" spans="2:11" s="130" customFormat="1">
      <c r="B33" s="219"/>
      <c r="C33" s="220"/>
      <c r="D33" s="221"/>
      <c r="E33" s="221"/>
      <c r="F33" s="221"/>
      <c r="G33" s="221"/>
      <c r="H33" s="1"/>
      <c r="I33" s="222"/>
      <c r="J33" s="223"/>
      <c r="K33" s="69" t="str">
        <f t="shared" si="0"/>
        <v xml:space="preserve"> </v>
      </c>
    </row>
    <row r="34" spans="2:11" s="130" customFormat="1">
      <c r="B34" s="219"/>
      <c r="C34" s="220"/>
      <c r="D34" s="221"/>
      <c r="E34" s="221"/>
      <c r="F34" s="221"/>
      <c r="G34" s="221"/>
      <c r="H34" s="1"/>
      <c r="I34" s="222"/>
      <c r="J34" s="223"/>
      <c r="K34" s="69" t="str">
        <f t="shared" si="0"/>
        <v xml:space="preserve"> </v>
      </c>
    </row>
    <row r="35" spans="2:11" s="130" customFormat="1">
      <c r="B35" s="219"/>
      <c r="C35" s="220"/>
      <c r="D35" s="221"/>
      <c r="E35" s="221"/>
      <c r="F35" s="221"/>
      <c r="G35" s="221"/>
      <c r="H35" s="1"/>
      <c r="I35" s="222"/>
      <c r="J35" s="223"/>
      <c r="K35" s="69" t="str">
        <f t="shared" si="0"/>
        <v xml:space="preserve"> </v>
      </c>
    </row>
    <row r="36" spans="2:11" s="130" customFormat="1">
      <c r="B36" s="219"/>
      <c r="C36" s="220"/>
      <c r="D36" s="221"/>
      <c r="E36" s="221"/>
      <c r="F36" s="221"/>
      <c r="G36" s="221"/>
      <c r="H36" s="1"/>
      <c r="I36" s="222"/>
      <c r="J36" s="223"/>
      <c r="K36" s="69" t="str">
        <f t="shared" si="0"/>
        <v xml:space="preserve"> </v>
      </c>
    </row>
    <row r="37" spans="2:11" s="130" customFormat="1">
      <c r="B37" s="219"/>
      <c r="C37" s="220"/>
      <c r="D37" s="221"/>
      <c r="E37" s="221"/>
      <c r="F37" s="221"/>
      <c r="G37" s="221"/>
      <c r="H37" s="1"/>
      <c r="I37" s="222"/>
      <c r="J37" s="223"/>
      <c r="K37" s="69" t="str">
        <f t="shared" si="0"/>
        <v xml:space="preserve"> </v>
      </c>
    </row>
    <row r="38" spans="2:11" s="130" customFormat="1">
      <c r="B38" s="219"/>
      <c r="C38" s="220"/>
      <c r="D38" s="221"/>
      <c r="E38" s="221"/>
      <c r="F38" s="221"/>
      <c r="G38" s="221"/>
      <c r="H38" s="1"/>
      <c r="I38" s="222"/>
      <c r="J38" s="223"/>
      <c r="K38" s="69" t="str">
        <f t="shared" si="0"/>
        <v xml:space="preserve"> </v>
      </c>
    </row>
    <row r="39" spans="2:11" s="130" customFormat="1">
      <c r="B39" s="219"/>
      <c r="C39" s="220"/>
      <c r="D39" s="221"/>
      <c r="E39" s="221"/>
      <c r="F39" s="221"/>
      <c r="G39" s="221"/>
      <c r="H39" s="1"/>
      <c r="I39" s="222"/>
      <c r="J39" s="223"/>
      <c r="K39" s="69" t="str">
        <f t="shared" si="0"/>
        <v xml:space="preserve"> </v>
      </c>
    </row>
    <row r="40" spans="2:11" s="130" customFormat="1">
      <c r="B40" s="219"/>
      <c r="C40" s="220"/>
      <c r="D40" s="221"/>
      <c r="E40" s="221"/>
      <c r="F40" s="221"/>
      <c r="G40" s="221"/>
      <c r="H40" s="1"/>
      <c r="I40" s="222"/>
      <c r="J40" s="223"/>
      <c r="K40" s="69" t="str">
        <f t="shared" si="0"/>
        <v xml:space="preserve"> </v>
      </c>
    </row>
    <row r="41" spans="2:11" s="130" customFormat="1">
      <c r="B41" s="219"/>
      <c r="C41" s="220"/>
      <c r="D41" s="221"/>
      <c r="E41" s="221"/>
      <c r="F41" s="221"/>
      <c r="G41" s="221"/>
      <c r="H41" s="1"/>
      <c r="I41" s="222"/>
      <c r="J41" s="223"/>
      <c r="K41" s="69" t="str">
        <f t="shared" si="0"/>
        <v xml:space="preserve"> </v>
      </c>
    </row>
    <row r="42" spans="2:11" s="130" customFormat="1">
      <c r="B42" s="219"/>
      <c r="C42" s="220"/>
      <c r="D42" s="221"/>
      <c r="E42" s="221"/>
      <c r="F42" s="221"/>
      <c r="G42" s="221"/>
      <c r="H42" s="1"/>
      <c r="I42" s="222"/>
      <c r="J42" s="223"/>
      <c r="K42" s="69" t="str">
        <f t="shared" si="0"/>
        <v xml:space="preserve"> </v>
      </c>
    </row>
    <row r="43" spans="2:11" s="130" customFormat="1">
      <c r="B43" s="219"/>
      <c r="C43" s="220"/>
      <c r="D43" s="221"/>
      <c r="E43" s="221"/>
      <c r="F43" s="221"/>
      <c r="G43" s="221"/>
      <c r="H43" s="1"/>
      <c r="I43" s="222"/>
      <c r="J43" s="223"/>
      <c r="K43" s="69" t="str">
        <f t="shared" si="0"/>
        <v xml:space="preserve"> </v>
      </c>
    </row>
    <row r="44" spans="2:11" s="130" customFormat="1">
      <c r="B44" s="219"/>
      <c r="C44" s="220"/>
      <c r="D44" s="221"/>
      <c r="E44" s="221"/>
      <c r="F44" s="221"/>
      <c r="G44" s="221"/>
      <c r="H44" s="1"/>
      <c r="I44" s="222"/>
      <c r="J44" s="223"/>
      <c r="K44" s="69" t="str">
        <f t="shared" si="0"/>
        <v xml:space="preserve"> </v>
      </c>
    </row>
    <row r="45" spans="2:11" s="130" customFormat="1">
      <c r="B45" s="219"/>
      <c r="C45" s="220"/>
      <c r="D45" s="221"/>
      <c r="E45" s="221"/>
      <c r="F45" s="221"/>
      <c r="G45" s="221"/>
      <c r="H45" s="1"/>
      <c r="I45" s="222"/>
      <c r="J45" s="223"/>
      <c r="K45" s="69" t="str">
        <f t="shared" si="0"/>
        <v xml:space="preserve"> </v>
      </c>
    </row>
    <row r="46" spans="2:11" s="130" customFormat="1">
      <c r="B46" s="219"/>
      <c r="C46" s="220"/>
      <c r="D46" s="221"/>
      <c r="E46" s="221"/>
      <c r="F46" s="221"/>
      <c r="G46" s="221"/>
      <c r="H46" s="1"/>
      <c r="I46" s="222"/>
      <c r="J46" s="223"/>
      <c r="K46" s="69" t="str">
        <f t="shared" si="0"/>
        <v xml:space="preserve"> </v>
      </c>
    </row>
    <row r="47" spans="2:11" s="130" customFormat="1">
      <c r="B47" s="219"/>
      <c r="C47" s="220"/>
      <c r="D47" s="221"/>
      <c r="E47" s="221"/>
      <c r="F47" s="221"/>
      <c r="G47" s="221"/>
      <c r="H47" s="1"/>
      <c r="I47" s="222"/>
      <c r="J47" s="223"/>
      <c r="K47" s="69" t="str">
        <f t="shared" si="0"/>
        <v xml:space="preserve"> </v>
      </c>
    </row>
    <row r="48" spans="2:11" s="130" customFormat="1">
      <c r="B48" s="219"/>
      <c r="C48" s="220"/>
      <c r="D48" s="221"/>
      <c r="E48" s="221"/>
      <c r="F48" s="221"/>
      <c r="G48" s="221"/>
      <c r="H48" s="1"/>
      <c r="I48" s="222"/>
      <c r="J48" s="223"/>
      <c r="K48" s="69" t="str">
        <f t="shared" si="0"/>
        <v xml:space="preserve"> </v>
      </c>
    </row>
    <row r="49" spans="1:11" s="130" customFormat="1">
      <c r="B49" s="219"/>
      <c r="C49" s="220"/>
      <c r="D49" s="221"/>
      <c r="E49" s="221"/>
      <c r="F49" s="221"/>
      <c r="G49" s="221"/>
      <c r="H49" s="1"/>
      <c r="I49" s="222"/>
      <c r="J49" s="223"/>
      <c r="K49" s="69" t="str">
        <f t="shared" si="0"/>
        <v xml:space="preserve"> </v>
      </c>
    </row>
    <row r="50" spans="1:11" s="130" customFormat="1">
      <c r="B50" s="219"/>
      <c r="C50" s="220"/>
      <c r="D50" s="221"/>
      <c r="E50" s="221"/>
      <c r="F50" s="221"/>
      <c r="G50" s="221"/>
      <c r="H50" s="1"/>
      <c r="I50" s="222"/>
      <c r="J50" s="223"/>
      <c r="K50" s="69" t="str">
        <f t="shared" si="0"/>
        <v xml:space="preserve"> </v>
      </c>
    </row>
    <row r="51" spans="1:11" s="130" customFormat="1">
      <c r="B51" s="219"/>
      <c r="C51" s="220"/>
      <c r="D51" s="221"/>
      <c r="E51" s="221"/>
      <c r="F51" s="221"/>
      <c r="G51" s="221"/>
      <c r="H51" s="1"/>
      <c r="I51" s="222"/>
      <c r="J51" s="223"/>
      <c r="K51" s="69" t="str">
        <f t="shared" si="0"/>
        <v xml:space="preserve"> </v>
      </c>
    </row>
    <row r="52" spans="1:11" s="130" customFormat="1">
      <c r="B52" s="219"/>
      <c r="C52" s="220"/>
      <c r="D52" s="221"/>
      <c r="E52" s="221"/>
      <c r="F52" s="221"/>
      <c r="G52" s="221"/>
      <c r="H52" s="1"/>
      <c r="I52" s="222"/>
      <c r="J52" s="223"/>
      <c r="K52" s="69" t="str">
        <f t="shared" si="0"/>
        <v xml:space="preserve"> </v>
      </c>
    </row>
    <row r="53" spans="1:11" s="130" customFormat="1">
      <c r="B53" s="219"/>
      <c r="C53" s="220"/>
      <c r="D53" s="221"/>
      <c r="E53" s="221"/>
      <c r="F53" s="221"/>
      <c r="G53" s="221"/>
      <c r="H53" s="1"/>
      <c r="I53" s="222"/>
      <c r="J53" s="223"/>
      <c r="K53" s="69" t="str">
        <f t="shared" si="0"/>
        <v xml:space="preserve"> </v>
      </c>
    </row>
    <row r="54" spans="1:11" s="130" customFormat="1">
      <c r="B54" s="219"/>
      <c r="C54" s="220"/>
      <c r="D54" s="221"/>
      <c r="E54" s="221"/>
      <c r="F54" s="221"/>
      <c r="G54" s="221"/>
      <c r="H54" s="1"/>
      <c r="I54" s="222"/>
      <c r="J54" s="223"/>
      <c r="K54" s="69" t="str">
        <f t="shared" si="0"/>
        <v xml:space="preserve"> </v>
      </c>
    </row>
    <row r="55" spans="1:11" s="130" customFormat="1">
      <c r="B55" s="219"/>
      <c r="C55" s="220"/>
      <c r="D55" s="221"/>
      <c r="E55" s="221"/>
      <c r="F55" s="221"/>
      <c r="G55" s="221"/>
      <c r="H55" s="1"/>
      <c r="I55" s="222"/>
      <c r="J55" s="223"/>
      <c r="K55" s="69" t="str">
        <f t="shared" si="0"/>
        <v xml:space="preserve"> </v>
      </c>
    </row>
    <row r="56" spans="1:11" s="130" customFormat="1">
      <c r="B56" s="219"/>
      <c r="C56" s="220"/>
      <c r="D56" s="221"/>
      <c r="E56" s="221"/>
      <c r="F56" s="221"/>
      <c r="G56" s="221"/>
      <c r="H56" s="1"/>
      <c r="I56" s="222"/>
      <c r="J56" s="223"/>
      <c r="K56" s="69" t="str">
        <f t="shared" si="0"/>
        <v xml:space="preserve"> </v>
      </c>
    </row>
    <row r="57" spans="1:11">
      <c r="A57" s="130"/>
      <c r="B57" s="219"/>
      <c r="C57" s="220"/>
      <c r="D57" s="221"/>
      <c r="E57" s="221"/>
      <c r="F57" s="221"/>
      <c r="G57" s="221"/>
      <c r="H57" s="1"/>
      <c r="I57" s="222"/>
      <c r="J57" s="223"/>
      <c r="K57" s="69" t="str">
        <f t="shared" ref="K57:K60" si="1">IF(J57&gt;=I57, " ","N")</f>
        <v xml:space="preserve"> </v>
      </c>
    </row>
    <row r="58" spans="1:11">
      <c r="A58" s="130"/>
      <c r="B58" s="219"/>
      <c r="C58" s="220"/>
      <c r="D58" s="221"/>
      <c r="E58" s="221"/>
      <c r="F58" s="221"/>
      <c r="G58" s="221"/>
      <c r="H58" s="1"/>
      <c r="I58" s="222"/>
      <c r="J58" s="223"/>
      <c r="K58" s="69" t="str">
        <f t="shared" si="1"/>
        <v xml:space="preserve"> </v>
      </c>
    </row>
    <row r="59" spans="1:11">
      <c r="A59" s="130"/>
      <c r="B59" s="219"/>
      <c r="C59" s="220"/>
      <c r="D59" s="221"/>
      <c r="E59" s="221"/>
      <c r="F59" s="221"/>
      <c r="G59" s="221"/>
      <c r="H59" s="1"/>
      <c r="I59" s="222"/>
      <c r="J59" s="223"/>
      <c r="K59" s="69" t="str">
        <f t="shared" si="1"/>
        <v xml:space="preserve"> </v>
      </c>
    </row>
    <row r="60" spans="1:11">
      <c r="A60" s="130"/>
      <c r="B60" s="224"/>
      <c r="C60" s="225"/>
      <c r="D60" s="1"/>
      <c r="E60" s="1"/>
      <c r="F60" s="1"/>
      <c r="G60" s="1"/>
      <c r="H60" s="1"/>
      <c r="I60" s="222"/>
      <c r="J60" s="223"/>
      <c r="K60" s="69" t="str">
        <f t="shared" si="1"/>
        <v xml:space="preserve"> </v>
      </c>
    </row>
  </sheetData>
  <sheetProtection algorithmName="SHA-512" hashValue="So+CJ9YEp1RmATdzL4yXH+OKfcyNAgHzfDLSiijVShggTqhfTBV/8aHdUT0eqkT2N3a3tve9dVLXsX6Ggnf8Nw==" saltValue="UAe5CLjNiYPo7dkaEOgrrw==" spinCount="100000" sheet="1" objects="1" scenarios="1" formatCells="0" formatColumns="0" formatRows="0"/>
  <dataValidations count="4">
    <dataValidation type="textLength" operator="lessThanOrEqual" allowBlank="1" showInputMessage="1" showErrorMessage="1" sqref="G61:G1048576" xr:uid="{00000000-0002-0000-0400-000000000000}">
      <formula1>100</formula1>
    </dataValidation>
    <dataValidation type="textLength" operator="lessThanOrEqual" allowBlank="1" showInputMessage="1" showErrorMessage="1" sqref="H61:H1048576" xr:uid="{00000000-0002-0000-0400-000001000000}">
      <formula1>750</formula1>
    </dataValidation>
    <dataValidation type="textLength" operator="lessThanOrEqual" allowBlank="1" showInputMessage="1" showErrorMessage="1" errorTitle="Character limit" error="This field is limited to 750 characters including spaces." sqref="H6:H60" xr:uid="{00000000-0002-0000-0400-000002000000}">
      <formula1>750</formula1>
    </dataValidation>
    <dataValidation type="textLength" operator="lessThanOrEqual" allowBlank="1" showInputMessage="1" showErrorMessage="1" errorTitle="Character limit" error="This field is limited to 100 characters including spaces" sqref="G6:G60" xr:uid="{00000000-0002-0000-0400-000003000000}">
      <formula1>100</formula1>
    </dataValidation>
  </dataValidations>
  <pageMargins left="0.7" right="0.7" top="0.75" bottom="0.75" header="0.3" footer="0.3"/>
  <pageSetup paperSize="8" scale="62"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B3:W653"/>
  <sheetViews>
    <sheetView zoomScale="120" zoomScaleNormal="120" workbookViewId="0">
      <selection activeCell="K5" sqref="K5"/>
    </sheetView>
  </sheetViews>
  <sheetFormatPr defaultRowHeight="15"/>
  <cols>
    <col min="2" max="2" width="25.140625" customWidth="1"/>
    <col min="3" max="3" width="19.5703125" customWidth="1"/>
    <col min="4" max="14" width="11.42578125" customWidth="1"/>
    <col min="15" max="15" width="13" bestFit="1" customWidth="1"/>
    <col min="16" max="17" width="0" hidden="1" customWidth="1"/>
  </cols>
  <sheetData>
    <row r="3" spans="2:23">
      <c r="B3" s="107" t="s">
        <v>427</v>
      </c>
      <c r="C3" s="107" t="s">
        <v>342</v>
      </c>
      <c r="D3" s="106" t="str">
        <f>CRC_Contributions_Summary!D34</f>
        <v xml:space="preserve">2024/2025 </v>
      </c>
      <c r="E3" s="106" t="str">
        <f>CRC_Contributions_Summary!E34</f>
        <v xml:space="preserve">2025/2026 </v>
      </c>
      <c r="F3" s="106" t="str">
        <f>CRC_Contributions_Summary!F34</f>
        <v xml:space="preserve">2026/2027 </v>
      </c>
      <c r="G3" s="106" t="str">
        <f>CRC_Contributions_Summary!G34</f>
        <v xml:space="preserve">2027/2028 </v>
      </c>
      <c r="H3" s="106" t="str">
        <f>CRC_Contributions_Summary!H34</f>
        <v xml:space="preserve">2028/2029 </v>
      </c>
      <c r="I3" s="106" t="str">
        <f>CRC_Contributions_Summary!I34</f>
        <v xml:space="preserve">2029/2030 </v>
      </c>
      <c r="J3" s="106" t="str">
        <f>CRC_Contributions_Summary!J34</f>
        <v xml:space="preserve">2030/2031 </v>
      </c>
      <c r="K3" s="106" t="str">
        <f>CRC_Contributions_Summary!K34</f>
        <v xml:space="preserve">2031/2032 </v>
      </c>
      <c r="L3" s="106" t="str">
        <f>CRC_Contributions_Summary!L34</f>
        <v xml:space="preserve">2032/2033 </v>
      </c>
      <c r="M3" s="106" t="str">
        <f>CRC_Contributions_Summary!M34</f>
        <v>2033/34</v>
      </c>
      <c r="N3" s="106" t="str">
        <f>CRC_Contributions_Summary!N34</f>
        <v>2034/35</v>
      </c>
      <c r="O3" s="108" t="str">
        <f>CRC_Contributions_Summary!O34</f>
        <v xml:space="preserve">TOTAL </v>
      </c>
    </row>
    <row r="4" spans="2:23">
      <c r="B4" s="282">
        <f ca="1">INDEX(CRC_Partner_Information!$B$7:$B$136,COUNTA(B$4:B4))</f>
        <v>1</v>
      </c>
      <c r="C4" s="102" t="s">
        <v>344</v>
      </c>
      <c r="D4" s="103">
        <f ca="1">INDEX(CRC_Contributions_Summary!$D$35:$O$554,MATCH($Q4,CRC_Contributions_Summary!$Q$35:$Q$554,0),MATCH(D$3,CRC_Contributions_Summary!$D$34:$O$34,0))</f>
        <v>0</v>
      </c>
      <c r="E4" s="103">
        <f ca="1">INDEX(CRC_Contributions_Summary!$D$35:$O$554,MATCH($Q4,CRC_Contributions_Summary!$Q$35:$Q$554,0),MATCH(E$3,CRC_Contributions_Summary!$D$34:$O$34,0))</f>
        <v>0</v>
      </c>
      <c r="F4" s="103">
        <f ca="1">INDEX(CRC_Contributions_Summary!$D$35:$O$554,MATCH($Q4,CRC_Contributions_Summary!$Q$35:$Q$554,0),MATCH(F$3,CRC_Contributions_Summary!$D$34:$O$34,0))</f>
        <v>0</v>
      </c>
      <c r="G4" s="103">
        <f ca="1">INDEX(CRC_Contributions_Summary!$D$35:$O$554,MATCH($Q4,CRC_Contributions_Summary!$Q$35:$Q$554,0),MATCH(G$3,CRC_Contributions_Summary!$D$34:$O$34,0))</f>
        <v>0</v>
      </c>
      <c r="H4" s="103">
        <f ca="1">INDEX(CRC_Contributions_Summary!$D$35:$O$554,MATCH($Q4,CRC_Contributions_Summary!$Q$35:$Q$554,0),MATCH(H$3,CRC_Contributions_Summary!$D$34:$O$34,0))</f>
        <v>0</v>
      </c>
      <c r="I4" s="103">
        <f ca="1">INDEX(CRC_Contributions_Summary!$D$35:$O$554,MATCH($Q4,CRC_Contributions_Summary!$Q$35:$Q$554,0),MATCH(I$3,CRC_Contributions_Summary!$D$34:$O$34,0))</f>
        <v>0</v>
      </c>
      <c r="J4" s="103">
        <f ca="1">INDEX(CRC_Contributions_Summary!$D$35:$O$554,MATCH($Q4,CRC_Contributions_Summary!$Q$35:$Q$554,0),MATCH(J$3,CRC_Contributions_Summary!$D$34:$O$34,0))</f>
        <v>0</v>
      </c>
      <c r="K4" s="103">
        <f ca="1">INDEX(CRC_Contributions_Summary!$D$35:$O$554,MATCH($Q4,CRC_Contributions_Summary!$Q$35:$Q$554,0),MATCH(K$3,CRC_Contributions_Summary!$D$34:$O$34,0))</f>
        <v>0</v>
      </c>
      <c r="L4" s="103">
        <f ca="1">INDEX(CRC_Contributions_Summary!$D$35:$O$554,MATCH($Q4,CRC_Contributions_Summary!$Q$35:$Q$554,0),MATCH(L$3,CRC_Contributions_Summary!$D$34:$O$34,0))</f>
        <v>0</v>
      </c>
      <c r="M4" s="103">
        <f ca="1">INDEX(CRC_Contributions_Summary!$D$35:$O$554,MATCH($Q4,CRC_Contributions_Summary!$Q$35:$Q$554,0),MATCH(M$3,CRC_Contributions_Summary!$D$34:$O$34,0))</f>
        <v>0</v>
      </c>
      <c r="N4" s="103">
        <f ca="1">INDEX(CRC_Contributions_Summary!$D$35:$O$554,MATCH($Q4,CRC_Contributions_Summary!$Q$35:$Q$554,0),MATCH(N$3,CRC_Contributions_Summary!$D$34:$O$34,0))</f>
        <v>0</v>
      </c>
      <c r="O4" s="103">
        <f ca="1">SUM(D4:N4)</f>
        <v>0</v>
      </c>
      <c r="P4">
        <f ca="1">B4</f>
        <v>1</v>
      </c>
      <c r="Q4" t="str">
        <f ca="1">P4&amp;C4</f>
        <v>1Cash ($)</v>
      </c>
      <c r="W4">
        <f ca="1">MATCH(Q4,CRC_Contributions_Summary!Q35:Q554,0)</f>
        <v>1</v>
      </c>
    </row>
    <row r="5" spans="2:23">
      <c r="B5" s="282"/>
      <c r="C5" s="102" t="s">
        <v>345</v>
      </c>
      <c r="D5" s="104">
        <f ca="1">INDEX(CRC_Contributions_Summary!$D$35:$O$554,MATCH($Q5,CRC_Contributions_Summary!$Q$35:$Q$554,0),MATCH(D$3,CRC_Contributions_Summary!$D$34:$O$34,0))</f>
        <v>0</v>
      </c>
      <c r="E5" s="104">
        <f ca="1">INDEX(CRC_Contributions_Summary!$D$35:$O$554,MATCH($Q5,CRC_Contributions_Summary!$Q$35:$Q$554,0),MATCH(E$3,CRC_Contributions_Summary!$D$34:$O$34,0))</f>
        <v>0</v>
      </c>
      <c r="F5" s="104">
        <f ca="1">INDEX(CRC_Contributions_Summary!$D$35:$O$554,MATCH($Q5,CRC_Contributions_Summary!$Q$35:$Q$554,0),MATCH(F$3,CRC_Contributions_Summary!$D$34:$O$34,0))</f>
        <v>0</v>
      </c>
      <c r="G5" s="104">
        <f ca="1">INDEX(CRC_Contributions_Summary!$D$35:$O$554,MATCH($Q5,CRC_Contributions_Summary!$Q$35:$Q$554,0),MATCH(G$3,CRC_Contributions_Summary!$D$34:$O$34,0))</f>
        <v>0</v>
      </c>
      <c r="H5" s="104">
        <f ca="1">INDEX(CRC_Contributions_Summary!$D$35:$O$554,MATCH($Q5,CRC_Contributions_Summary!$Q$35:$Q$554,0),MATCH(H$3,CRC_Contributions_Summary!$D$34:$O$34,0))</f>
        <v>0</v>
      </c>
      <c r="I5" s="104">
        <f ca="1">INDEX(CRC_Contributions_Summary!$D$35:$O$554,MATCH($Q5,CRC_Contributions_Summary!$Q$35:$Q$554,0),MATCH(I$3,CRC_Contributions_Summary!$D$34:$O$34,0))</f>
        <v>0</v>
      </c>
      <c r="J5" s="104">
        <f ca="1">INDEX(CRC_Contributions_Summary!$D$35:$O$554,MATCH($Q5,CRC_Contributions_Summary!$Q$35:$Q$554,0),MATCH(J$3,CRC_Contributions_Summary!$D$34:$O$34,0))</f>
        <v>0</v>
      </c>
      <c r="K5" s="104">
        <f ca="1">INDEX(CRC_Contributions_Summary!$D$35:$O$554,MATCH($Q5,CRC_Contributions_Summary!$Q$35:$Q$554,0),MATCH(K$3,CRC_Contributions_Summary!$D$34:$O$34,0))</f>
        <v>0</v>
      </c>
      <c r="L5" s="104">
        <f ca="1">INDEX(CRC_Contributions_Summary!$D$35:$O$554,MATCH($Q5,CRC_Contributions_Summary!$Q$35:$Q$554,0),MATCH(L$3,CRC_Contributions_Summary!$D$34:$O$34,0))</f>
        <v>0</v>
      </c>
      <c r="M5" s="104">
        <f ca="1">INDEX(CRC_Contributions_Summary!$D$35:$O$554,MATCH($Q5,CRC_Contributions_Summary!$Q$35:$Q$554,0),MATCH(M$3,CRC_Contributions_Summary!$D$34:$O$34,0))</f>
        <v>0</v>
      </c>
      <c r="N5" s="104">
        <f ca="1">INDEX(CRC_Contributions_Summary!$D$35:$O$554,MATCH($Q5,CRC_Contributions_Summary!$Q$35:$Q$554,0),MATCH(N$3,CRC_Contributions_Summary!$D$34:$O$34,0))</f>
        <v>0</v>
      </c>
      <c r="O5" s="104">
        <f ca="1">SUM(D5:N5)</f>
        <v>0</v>
      </c>
      <c r="P5">
        <f ca="1">B4</f>
        <v>1</v>
      </c>
      <c r="Q5" t="str">
        <f t="shared" ref="Q5:Q68" ca="1" si="0">P5&amp;C5</f>
        <v>1Number of FTE</v>
      </c>
      <c r="W5">
        <f>MATCH(D3,CRC_Contributions_Summary!D34:N34,0)</f>
        <v>1</v>
      </c>
    </row>
    <row r="6" spans="2:23">
      <c r="B6" s="282"/>
      <c r="C6" s="102" t="s">
        <v>355</v>
      </c>
      <c r="D6" s="103">
        <f ca="1">INDEX(CRC_Contributions_Summary!$D$35:$O$554,MATCH($Q6,CRC_Contributions_Summary!$Q$35:$Q$554,0),MATCH(D$3,CRC_Contributions_Summary!$D$34:$O$34,0))</f>
        <v>0</v>
      </c>
      <c r="E6" s="103">
        <f ca="1">INDEX(CRC_Contributions_Summary!$D$35:$O$554,MATCH($Q6,CRC_Contributions_Summary!$Q$35:$Q$554,0),MATCH(E$3,CRC_Contributions_Summary!$D$34:$O$34,0))</f>
        <v>0</v>
      </c>
      <c r="F6" s="103">
        <f ca="1">INDEX(CRC_Contributions_Summary!$D$35:$O$554,MATCH($Q6,CRC_Contributions_Summary!$Q$35:$Q$554,0),MATCH(F$3,CRC_Contributions_Summary!$D$34:$O$34,0))</f>
        <v>0</v>
      </c>
      <c r="G6" s="103">
        <f ca="1">INDEX(CRC_Contributions_Summary!$D$35:$O$554,MATCH($Q6,CRC_Contributions_Summary!$Q$35:$Q$554,0),MATCH(G$3,CRC_Contributions_Summary!$D$34:$O$34,0))</f>
        <v>0</v>
      </c>
      <c r="H6" s="103">
        <f ca="1">INDEX(CRC_Contributions_Summary!$D$35:$O$554,MATCH($Q6,CRC_Contributions_Summary!$Q$35:$Q$554,0),MATCH(H$3,CRC_Contributions_Summary!$D$34:$O$34,0))</f>
        <v>0</v>
      </c>
      <c r="I6" s="103">
        <f ca="1">INDEX(CRC_Contributions_Summary!$D$35:$O$554,MATCH($Q6,CRC_Contributions_Summary!$Q$35:$Q$554,0),MATCH(I$3,CRC_Contributions_Summary!$D$34:$O$34,0))</f>
        <v>0</v>
      </c>
      <c r="J6" s="103">
        <f ca="1">INDEX(CRC_Contributions_Summary!$D$35:$O$554,MATCH($Q6,CRC_Contributions_Summary!$Q$35:$Q$554,0),MATCH(J$3,CRC_Contributions_Summary!$D$34:$O$34,0))</f>
        <v>0</v>
      </c>
      <c r="K6" s="103">
        <f ca="1">INDEX(CRC_Contributions_Summary!$D$35:$O$554,MATCH($Q6,CRC_Contributions_Summary!$Q$35:$Q$554,0),MATCH(K$3,CRC_Contributions_Summary!$D$34:$O$34,0))</f>
        <v>0</v>
      </c>
      <c r="L6" s="103">
        <f ca="1">INDEX(CRC_Contributions_Summary!$D$35:$O$554,MATCH($Q6,CRC_Contributions_Summary!$Q$35:$Q$554,0),MATCH(L$3,CRC_Contributions_Summary!$D$34:$O$34,0))</f>
        <v>0</v>
      </c>
      <c r="M6" s="103">
        <f ca="1">INDEX(CRC_Contributions_Summary!$D$35:$O$554,MATCH($Q6,CRC_Contributions_Summary!$Q$35:$Q$554,0),MATCH(M$3,CRC_Contributions_Summary!$D$34:$O$34,0))</f>
        <v>0</v>
      </c>
      <c r="N6" s="103">
        <f ca="1">INDEX(CRC_Contributions_Summary!$D$35:$O$554,MATCH($Q6,CRC_Contributions_Summary!$Q$35:$Q$554,0),MATCH(N$3,CRC_Contributions_Summary!$D$34:$O$34,0))</f>
        <v>0</v>
      </c>
      <c r="O6" s="103">
        <f ca="1">SUM(D6:N6)</f>
        <v>0</v>
      </c>
      <c r="P6">
        <f ca="1">B4</f>
        <v>1</v>
      </c>
      <c r="Q6" t="str">
        <f t="shared" ca="1" si="0"/>
        <v>1Staff value ($)</v>
      </c>
    </row>
    <row r="7" spans="2:23">
      <c r="B7" s="282"/>
      <c r="C7" s="102" t="s">
        <v>347</v>
      </c>
      <c r="D7" s="103">
        <f ca="1">INDEX(CRC_Contributions_Summary!$D$35:$O$554,MATCH($Q7,CRC_Contributions_Summary!$Q$35:$Q$554,0),MATCH(D$3,CRC_Contributions_Summary!$D$34:$O$34,0))</f>
        <v>0</v>
      </c>
      <c r="E7" s="103">
        <f ca="1">INDEX(CRC_Contributions_Summary!$D$35:$O$554,MATCH($Q7,CRC_Contributions_Summary!$Q$35:$Q$554,0),MATCH(E$3,CRC_Contributions_Summary!$D$34:$O$34,0))</f>
        <v>0</v>
      </c>
      <c r="F7" s="103">
        <f ca="1">INDEX(CRC_Contributions_Summary!$D$35:$O$554,MATCH($Q7,CRC_Contributions_Summary!$Q$35:$Q$554,0),MATCH(F$3,CRC_Contributions_Summary!$D$34:$O$34,0))</f>
        <v>0</v>
      </c>
      <c r="G7" s="103">
        <f ca="1">INDEX(CRC_Contributions_Summary!$D$35:$O$554,MATCH($Q7,CRC_Contributions_Summary!$Q$35:$Q$554,0),MATCH(G$3,CRC_Contributions_Summary!$D$34:$O$34,0))</f>
        <v>0</v>
      </c>
      <c r="H7" s="103">
        <f ca="1">INDEX(CRC_Contributions_Summary!$D$35:$O$554,MATCH($Q7,CRC_Contributions_Summary!$Q$35:$Q$554,0),MATCH(H$3,CRC_Contributions_Summary!$D$34:$O$34,0))</f>
        <v>0</v>
      </c>
      <c r="I7" s="103">
        <f ca="1">INDEX(CRC_Contributions_Summary!$D$35:$O$554,MATCH($Q7,CRC_Contributions_Summary!$Q$35:$Q$554,0),MATCH(I$3,CRC_Contributions_Summary!$D$34:$O$34,0))</f>
        <v>0</v>
      </c>
      <c r="J7" s="103">
        <f ca="1">INDEX(CRC_Contributions_Summary!$D$35:$O$554,MATCH($Q7,CRC_Contributions_Summary!$Q$35:$Q$554,0),MATCH(J$3,CRC_Contributions_Summary!$D$34:$O$34,0))</f>
        <v>0</v>
      </c>
      <c r="K7" s="103">
        <f ca="1">INDEX(CRC_Contributions_Summary!$D$35:$O$554,MATCH($Q7,CRC_Contributions_Summary!$Q$35:$Q$554,0),MATCH(K$3,CRC_Contributions_Summary!$D$34:$O$34,0))</f>
        <v>0</v>
      </c>
      <c r="L7" s="103">
        <f ca="1">INDEX(CRC_Contributions_Summary!$D$35:$O$554,MATCH($Q7,CRC_Contributions_Summary!$Q$35:$Q$554,0),MATCH(L$3,CRC_Contributions_Summary!$D$34:$O$34,0))</f>
        <v>0</v>
      </c>
      <c r="M7" s="103">
        <f ca="1">INDEX(CRC_Contributions_Summary!$D$35:$O$554,MATCH($Q7,CRC_Contributions_Summary!$Q$35:$Q$554,0),MATCH(M$3,CRC_Contributions_Summary!$D$34:$O$34,0))</f>
        <v>0</v>
      </c>
      <c r="N7" s="103">
        <f ca="1">INDEX(CRC_Contributions_Summary!$D$35:$O$554,MATCH($Q7,CRC_Contributions_Summary!$Q$35:$Q$554,0),MATCH(N$3,CRC_Contributions_Summary!$D$34:$O$34,0))</f>
        <v>0</v>
      </c>
      <c r="O7" s="103">
        <f ca="1">SUM(D7:N7)</f>
        <v>0</v>
      </c>
      <c r="P7">
        <f ca="1">B4</f>
        <v>1</v>
      </c>
      <c r="Q7" t="str">
        <f t="shared" ca="1" si="0"/>
        <v>1Non-staff in-kind ($)</v>
      </c>
    </row>
    <row r="8" spans="2:23">
      <c r="B8" s="282"/>
      <c r="C8" s="101" t="s">
        <v>428</v>
      </c>
      <c r="D8" s="105">
        <f ca="1">SUM(D4,D6,D7)</f>
        <v>0</v>
      </c>
      <c r="E8" s="105">
        <f t="shared" ref="E8:O8" ca="1" si="1">SUM(E4,E6,E7)</f>
        <v>0</v>
      </c>
      <c r="F8" s="105">
        <f t="shared" ca="1" si="1"/>
        <v>0</v>
      </c>
      <c r="G8" s="105">
        <f t="shared" ca="1" si="1"/>
        <v>0</v>
      </c>
      <c r="H8" s="105">
        <f t="shared" ca="1" si="1"/>
        <v>0</v>
      </c>
      <c r="I8" s="105">
        <f t="shared" ca="1" si="1"/>
        <v>0</v>
      </c>
      <c r="J8" s="105">
        <f t="shared" ca="1" si="1"/>
        <v>0</v>
      </c>
      <c r="K8" s="105">
        <f t="shared" ca="1" si="1"/>
        <v>0</v>
      </c>
      <c r="L8" s="105">
        <f t="shared" ca="1" si="1"/>
        <v>0</v>
      </c>
      <c r="M8" s="105">
        <f t="shared" ca="1" si="1"/>
        <v>0</v>
      </c>
      <c r="N8" s="105">
        <f t="shared" ca="1" si="1"/>
        <v>0</v>
      </c>
      <c r="O8" s="105">
        <f t="shared" ca="1" si="1"/>
        <v>0</v>
      </c>
      <c r="Q8" t="str">
        <f t="shared" si="0"/>
        <v>Partner total ($)</v>
      </c>
    </row>
    <row r="9" spans="2:23">
      <c r="B9" s="282">
        <f ca="1">INDEX(CRC_Partner_Information!$B$7:$B$136,COUNTA(B$4:B9))</f>
        <v>2</v>
      </c>
      <c r="C9" s="102" t="s">
        <v>344</v>
      </c>
      <c r="D9" s="103">
        <f ca="1">INDEX(CRC_Contributions_Summary!$D$35:$O$554,MATCH($Q9,CRC_Contributions_Summary!$Q$35:$Q$554,0),MATCH(D$3,CRC_Contributions_Summary!$D$34:$O$34,0))</f>
        <v>0</v>
      </c>
      <c r="E9" s="103">
        <f ca="1">INDEX(CRC_Contributions_Summary!$D$35:$O$554,MATCH($Q9,CRC_Contributions_Summary!$Q$35:$Q$554,0),MATCH(E$3,CRC_Contributions_Summary!$D$34:$O$34,0))</f>
        <v>0</v>
      </c>
      <c r="F9" s="103">
        <f ca="1">INDEX(CRC_Contributions_Summary!$D$35:$O$554,MATCH($Q9,CRC_Contributions_Summary!$Q$35:$Q$554,0),MATCH(F$3,CRC_Contributions_Summary!$D$34:$O$34,0))</f>
        <v>0</v>
      </c>
      <c r="G9" s="103">
        <f ca="1">INDEX(CRC_Contributions_Summary!$D$35:$O$554,MATCH($Q9,CRC_Contributions_Summary!$Q$35:$Q$554,0),MATCH(G$3,CRC_Contributions_Summary!$D$34:$O$34,0))</f>
        <v>0</v>
      </c>
      <c r="H9" s="103">
        <f ca="1">INDEX(CRC_Contributions_Summary!$D$35:$O$554,MATCH($Q9,CRC_Contributions_Summary!$Q$35:$Q$554,0),MATCH(H$3,CRC_Contributions_Summary!$D$34:$O$34,0))</f>
        <v>0</v>
      </c>
      <c r="I9" s="103">
        <f ca="1">INDEX(CRC_Contributions_Summary!$D$35:$O$554,MATCH($Q9,CRC_Contributions_Summary!$Q$35:$Q$554,0),MATCH(I$3,CRC_Contributions_Summary!$D$34:$O$34,0))</f>
        <v>0</v>
      </c>
      <c r="J9" s="103">
        <f ca="1">INDEX(CRC_Contributions_Summary!$D$35:$O$554,MATCH($Q9,CRC_Contributions_Summary!$Q$35:$Q$554,0),MATCH(J$3,CRC_Contributions_Summary!$D$34:$O$34,0))</f>
        <v>0</v>
      </c>
      <c r="K9" s="103">
        <f ca="1">INDEX(CRC_Contributions_Summary!$D$35:$O$554,MATCH($Q9,CRC_Contributions_Summary!$Q$35:$Q$554,0),MATCH(K$3,CRC_Contributions_Summary!$D$34:$O$34,0))</f>
        <v>0</v>
      </c>
      <c r="L9" s="103">
        <f ca="1">INDEX(CRC_Contributions_Summary!$D$35:$O$554,MATCH($Q9,CRC_Contributions_Summary!$Q$35:$Q$554,0),MATCH(L$3,CRC_Contributions_Summary!$D$34:$O$34,0))</f>
        <v>0</v>
      </c>
      <c r="M9" s="103">
        <f ca="1">INDEX(CRC_Contributions_Summary!$D$35:$O$554,MATCH($Q9,CRC_Contributions_Summary!$Q$35:$Q$554,0),MATCH(M$3,CRC_Contributions_Summary!$D$34:$O$34,0))</f>
        <v>0</v>
      </c>
      <c r="N9" s="103">
        <f ca="1">INDEX(CRC_Contributions_Summary!$D$35:$O$554,MATCH($Q9,CRC_Contributions_Summary!$Q$35:$Q$554,0),MATCH(N$3,CRC_Contributions_Summary!$D$34:$O$34,0))</f>
        <v>0</v>
      </c>
      <c r="O9" s="103">
        <f t="shared" ref="O9:O12" ca="1" si="2">SUM(D9:N9)</f>
        <v>0</v>
      </c>
      <c r="P9">
        <f ca="1">B9</f>
        <v>2</v>
      </c>
      <c r="Q9" t="str">
        <f t="shared" ca="1" si="0"/>
        <v>2Cash ($)</v>
      </c>
    </row>
    <row r="10" spans="2:23">
      <c r="B10" s="282"/>
      <c r="C10" s="102" t="s">
        <v>345</v>
      </c>
      <c r="D10" s="104">
        <f ca="1">INDEX(CRC_Contributions_Summary!$D$35:$O$554,MATCH($Q10,CRC_Contributions_Summary!$Q$35:$Q$554,0),MATCH(D$3,CRC_Contributions_Summary!$D$34:$O$34,0))</f>
        <v>0</v>
      </c>
      <c r="E10" s="104">
        <f ca="1">INDEX(CRC_Contributions_Summary!$D$35:$O$554,MATCH($Q10,CRC_Contributions_Summary!$Q$35:$Q$554,0),MATCH(E$3,CRC_Contributions_Summary!$D$34:$O$34,0))</f>
        <v>0</v>
      </c>
      <c r="F10" s="104">
        <f ca="1">INDEX(CRC_Contributions_Summary!$D$35:$O$554,MATCH($Q10,CRC_Contributions_Summary!$Q$35:$Q$554,0),MATCH(F$3,CRC_Contributions_Summary!$D$34:$O$34,0))</f>
        <v>0</v>
      </c>
      <c r="G10" s="104">
        <f ca="1">INDEX(CRC_Contributions_Summary!$D$35:$O$554,MATCH($Q10,CRC_Contributions_Summary!$Q$35:$Q$554,0),MATCH(G$3,CRC_Contributions_Summary!$D$34:$O$34,0))</f>
        <v>0</v>
      </c>
      <c r="H10" s="104">
        <f ca="1">INDEX(CRC_Contributions_Summary!$D$35:$O$554,MATCH($Q10,CRC_Contributions_Summary!$Q$35:$Q$554,0),MATCH(H$3,CRC_Contributions_Summary!$D$34:$O$34,0))</f>
        <v>0</v>
      </c>
      <c r="I10" s="104">
        <f ca="1">INDEX(CRC_Contributions_Summary!$D$35:$O$554,MATCH($Q10,CRC_Contributions_Summary!$Q$35:$Q$554,0),MATCH(I$3,CRC_Contributions_Summary!$D$34:$O$34,0))</f>
        <v>0</v>
      </c>
      <c r="J10" s="104">
        <f ca="1">INDEX(CRC_Contributions_Summary!$D$35:$O$554,MATCH($Q10,CRC_Contributions_Summary!$Q$35:$Q$554,0),MATCH(J$3,CRC_Contributions_Summary!$D$34:$O$34,0))</f>
        <v>0</v>
      </c>
      <c r="K10" s="104">
        <f ca="1">INDEX(CRC_Contributions_Summary!$D$35:$O$554,MATCH($Q10,CRC_Contributions_Summary!$Q$35:$Q$554,0),MATCH(K$3,CRC_Contributions_Summary!$D$34:$O$34,0))</f>
        <v>0</v>
      </c>
      <c r="L10" s="104">
        <f ca="1">INDEX(CRC_Contributions_Summary!$D$35:$O$554,MATCH($Q10,CRC_Contributions_Summary!$Q$35:$Q$554,0),MATCH(L$3,CRC_Contributions_Summary!$D$34:$O$34,0))</f>
        <v>0</v>
      </c>
      <c r="M10" s="104">
        <f ca="1">INDEX(CRC_Contributions_Summary!$D$35:$O$554,MATCH($Q10,CRC_Contributions_Summary!$Q$35:$Q$554,0),MATCH(M$3,CRC_Contributions_Summary!$D$34:$O$34,0))</f>
        <v>0</v>
      </c>
      <c r="N10" s="104">
        <f ca="1">INDEX(CRC_Contributions_Summary!$D$35:$O$554,MATCH($Q10,CRC_Contributions_Summary!$Q$35:$Q$554,0),MATCH(N$3,CRC_Contributions_Summary!$D$34:$O$34,0))</f>
        <v>0</v>
      </c>
      <c r="O10" s="104">
        <f t="shared" ca="1" si="2"/>
        <v>0</v>
      </c>
      <c r="P10">
        <f ca="1">B9</f>
        <v>2</v>
      </c>
      <c r="Q10" t="str">
        <f t="shared" ca="1" si="0"/>
        <v>2Number of FTE</v>
      </c>
    </row>
    <row r="11" spans="2:23">
      <c r="B11" s="282"/>
      <c r="C11" s="102" t="s">
        <v>355</v>
      </c>
      <c r="D11" s="103">
        <f ca="1">INDEX(CRC_Contributions_Summary!$D$35:$O$554,MATCH($Q11,CRC_Contributions_Summary!$Q$35:$Q$554,0),MATCH(D$3,CRC_Contributions_Summary!$D$34:$O$34,0))</f>
        <v>0</v>
      </c>
      <c r="E11" s="103">
        <f ca="1">INDEX(CRC_Contributions_Summary!$D$35:$O$554,MATCH($Q11,CRC_Contributions_Summary!$Q$35:$Q$554,0),MATCH(E$3,CRC_Contributions_Summary!$D$34:$O$34,0))</f>
        <v>0</v>
      </c>
      <c r="F11" s="103">
        <f ca="1">INDEX(CRC_Contributions_Summary!$D$35:$O$554,MATCH($Q11,CRC_Contributions_Summary!$Q$35:$Q$554,0),MATCH(F$3,CRC_Contributions_Summary!$D$34:$O$34,0))</f>
        <v>0</v>
      </c>
      <c r="G11" s="103">
        <f ca="1">INDEX(CRC_Contributions_Summary!$D$35:$O$554,MATCH($Q11,CRC_Contributions_Summary!$Q$35:$Q$554,0),MATCH(G$3,CRC_Contributions_Summary!$D$34:$O$34,0))</f>
        <v>0</v>
      </c>
      <c r="H11" s="103">
        <f ca="1">INDEX(CRC_Contributions_Summary!$D$35:$O$554,MATCH($Q11,CRC_Contributions_Summary!$Q$35:$Q$554,0),MATCH(H$3,CRC_Contributions_Summary!$D$34:$O$34,0))</f>
        <v>0</v>
      </c>
      <c r="I11" s="103">
        <f ca="1">INDEX(CRC_Contributions_Summary!$D$35:$O$554,MATCH($Q11,CRC_Contributions_Summary!$Q$35:$Q$554,0),MATCH(I$3,CRC_Contributions_Summary!$D$34:$O$34,0))</f>
        <v>0</v>
      </c>
      <c r="J11" s="103">
        <f ca="1">INDEX(CRC_Contributions_Summary!$D$35:$O$554,MATCH($Q11,CRC_Contributions_Summary!$Q$35:$Q$554,0),MATCH(J$3,CRC_Contributions_Summary!$D$34:$O$34,0))</f>
        <v>0</v>
      </c>
      <c r="K11" s="103">
        <f ca="1">INDEX(CRC_Contributions_Summary!$D$35:$O$554,MATCH($Q11,CRC_Contributions_Summary!$Q$35:$Q$554,0),MATCH(K$3,CRC_Contributions_Summary!$D$34:$O$34,0))</f>
        <v>0</v>
      </c>
      <c r="L11" s="103">
        <f ca="1">INDEX(CRC_Contributions_Summary!$D$35:$O$554,MATCH($Q11,CRC_Contributions_Summary!$Q$35:$Q$554,0),MATCH(L$3,CRC_Contributions_Summary!$D$34:$O$34,0))</f>
        <v>0</v>
      </c>
      <c r="M11" s="103">
        <f ca="1">INDEX(CRC_Contributions_Summary!$D$35:$O$554,MATCH($Q11,CRC_Contributions_Summary!$Q$35:$Q$554,0),MATCH(M$3,CRC_Contributions_Summary!$D$34:$O$34,0))</f>
        <v>0</v>
      </c>
      <c r="N11" s="103">
        <f ca="1">INDEX(CRC_Contributions_Summary!$D$35:$O$554,MATCH($Q11,CRC_Contributions_Summary!$Q$35:$Q$554,0),MATCH(N$3,CRC_Contributions_Summary!$D$34:$O$34,0))</f>
        <v>0</v>
      </c>
      <c r="O11" s="103">
        <f t="shared" ca="1" si="2"/>
        <v>0</v>
      </c>
      <c r="P11">
        <f ca="1">B9</f>
        <v>2</v>
      </c>
      <c r="Q11" t="str">
        <f t="shared" ca="1" si="0"/>
        <v>2Staff value ($)</v>
      </c>
    </row>
    <row r="12" spans="2:23">
      <c r="B12" s="282"/>
      <c r="C12" s="102" t="s">
        <v>347</v>
      </c>
      <c r="D12" s="103">
        <f ca="1">INDEX(CRC_Contributions_Summary!$D$35:$O$554,MATCH($Q12,CRC_Contributions_Summary!$Q$35:$Q$554,0),MATCH(D$3,CRC_Contributions_Summary!$D$34:$O$34,0))</f>
        <v>0</v>
      </c>
      <c r="E12" s="103">
        <f ca="1">INDEX(CRC_Contributions_Summary!$D$35:$O$554,MATCH($Q12,CRC_Contributions_Summary!$Q$35:$Q$554,0),MATCH(E$3,CRC_Contributions_Summary!$D$34:$O$34,0))</f>
        <v>0</v>
      </c>
      <c r="F12" s="103">
        <f ca="1">INDEX(CRC_Contributions_Summary!$D$35:$O$554,MATCH($Q12,CRC_Contributions_Summary!$Q$35:$Q$554,0),MATCH(F$3,CRC_Contributions_Summary!$D$34:$O$34,0))</f>
        <v>0</v>
      </c>
      <c r="G12" s="103">
        <f ca="1">INDEX(CRC_Contributions_Summary!$D$35:$O$554,MATCH($Q12,CRC_Contributions_Summary!$Q$35:$Q$554,0),MATCH(G$3,CRC_Contributions_Summary!$D$34:$O$34,0))</f>
        <v>0</v>
      </c>
      <c r="H12" s="103">
        <f ca="1">INDEX(CRC_Contributions_Summary!$D$35:$O$554,MATCH($Q12,CRC_Contributions_Summary!$Q$35:$Q$554,0),MATCH(H$3,CRC_Contributions_Summary!$D$34:$O$34,0))</f>
        <v>0</v>
      </c>
      <c r="I12" s="103">
        <f ca="1">INDEX(CRC_Contributions_Summary!$D$35:$O$554,MATCH($Q12,CRC_Contributions_Summary!$Q$35:$Q$554,0),MATCH(I$3,CRC_Contributions_Summary!$D$34:$O$34,0))</f>
        <v>0</v>
      </c>
      <c r="J12" s="103">
        <f ca="1">INDEX(CRC_Contributions_Summary!$D$35:$O$554,MATCH($Q12,CRC_Contributions_Summary!$Q$35:$Q$554,0),MATCH(J$3,CRC_Contributions_Summary!$D$34:$O$34,0))</f>
        <v>0</v>
      </c>
      <c r="K12" s="103">
        <f ca="1">INDEX(CRC_Contributions_Summary!$D$35:$O$554,MATCH($Q12,CRC_Contributions_Summary!$Q$35:$Q$554,0),MATCH(K$3,CRC_Contributions_Summary!$D$34:$O$34,0))</f>
        <v>0</v>
      </c>
      <c r="L12" s="103">
        <f ca="1">INDEX(CRC_Contributions_Summary!$D$35:$O$554,MATCH($Q12,CRC_Contributions_Summary!$Q$35:$Q$554,0),MATCH(L$3,CRC_Contributions_Summary!$D$34:$O$34,0))</f>
        <v>0</v>
      </c>
      <c r="M12" s="103">
        <f ca="1">INDEX(CRC_Contributions_Summary!$D$35:$O$554,MATCH($Q12,CRC_Contributions_Summary!$Q$35:$Q$554,0),MATCH(M$3,CRC_Contributions_Summary!$D$34:$O$34,0))</f>
        <v>0</v>
      </c>
      <c r="N12" s="103">
        <f ca="1">INDEX(CRC_Contributions_Summary!$D$35:$O$554,MATCH($Q12,CRC_Contributions_Summary!$Q$35:$Q$554,0),MATCH(N$3,CRC_Contributions_Summary!$D$34:$O$34,0))</f>
        <v>0</v>
      </c>
      <c r="O12" s="103">
        <f t="shared" ca="1" si="2"/>
        <v>0</v>
      </c>
      <c r="P12">
        <f ca="1">B9</f>
        <v>2</v>
      </c>
      <c r="Q12" t="str">
        <f t="shared" ca="1" si="0"/>
        <v>2Non-staff in-kind ($)</v>
      </c>
    </row>
    <row r="13" spans="2:23">
      <c r="B13" s="282"/>
      <c r="C13" s="101" t="s">
        <v>428</v>
      </c>
      <c r="D13" s="105">
        <f t="shared" ref="D13:O13" ca="1" si="3">SUM(D9,D11,D12)</f>
        <v>0</v>
      </c>
      <c r="E13" s="105">
        <f t="shared" ca="1" si="3"/>
        <v>0</v>
      </c>
      <c r="F13" s="105">
        <f t="shared" ca="1" si="3"/>
        <v>0</v>
      </c>
      <c r="G13" s="105">
        <f t="shared" ca="1" si="3"/>
        <v>0</v>
      </c>
      <c r="H13" s="105">
        <f t="shared" ca="1" si="3"/>
        <v>0</v>
      </c>
      <c r="I13" s="105">
        <f t="shared" ca="1" si="3"/>
        <v>0</v>
      </c>
      <c r="J13" s="105">
        <f t="shared" ca="1" si="3"/>
        <v>0</v>
      </c>
      <c r="K13" s="105">
        <f t="shared" ca="1" si="3"/>
        <v>0</v>
      </c>
      <c r="L13" s="105">
        <f t="shared" ca="1" si="3"/>
        <v>0</v>
      </c>
      <c r="M13" s="105">
        <f t="shared" ca="1" si="3"/>
        <v>0</v>
      </c>
      <c r="N13" s="105">
        <f t="shared" ca="1" si="3"/>
        <v>0</v>
      </c>
      <c r="O13" s="105">
        <f t="shared" ca="1" si="3"/>
        <v>0</v>
      </c>
      <c r="Q13" t="str">
        <f t="shared" si="0"/>
        <v>Partner total ($)</v>
      </c>
    </row>
    <row r="14" spans="2:23">
      <c r="B14" s="282">
        <f ca="1">INDEX(CRC_Partner_Information!$B$7:$B$136,COUNTA(B$4:B14))</f>
        <v>3</v>
      </c>
      <c r="C14" s="98" t="s">
        <v>344</v>
      </c>
      <c r="D14" s="103">
        <f ca="1">INDEX(CRC_Contributions_Summary!$D$35:$O$554,MATCH($Q14,CRC_Contributions_Summary!$Q$35:$Q$554,0),MATCH(D$3,CRC_Contributions_Summary!$D$34:$O$34,0))</f>
        <v>0</v>
      </c>
      <c r="E14" s="103">
        <f ca="1">INDEX(CRC_Contributions_Summary!$D$35:$O$554,MATCH($Q14,CRC_Contributions_Summary!$Q$35:$Q$554,0),MATCH(E$3,CRC_Contributions_Summary!$D$34:$O$34,0))</f>
        <v>0</v>
      </c>
      <c r="F14" s="103">
        <f ca="1">INDEX(CRC_Contributions_Summary!$D$35:$O$554,MATCH($Q14,CRC_Contributions_Summary!$Q$35:$Q$554,0),MATCH(F$3,CRC_Contributions_Summary!$D$34:$O$34,0))</f>
        <v>0</v>
      </c>
      <c r="G14" s="103">
        <f ca="1">INDEX(CRC_Contributions_Summary!$D$35:$O$554,MATCH($Q14,CRC_Contributions_Summary!$Q$35:$Q$554,0),MATCH(G$3,CRC_Contributions_Summary!$D$34:$O$34,0))</f>
        <v>0</v>
      </c>
      <c r="H14" s="103">
        <f ca="1">INDEX(CRC_Contributions_Summary!$D$35:$O$554,MATCH($Q14,CRC_Contributions_Summary!$Q$35:$Q$554,0),MATCH(H$3,CRC_Contributions_Summary!$D$34:$O$34,0))</f>
        <v>0</v>
      </c>
      <c r="I14" s="103">
        <f ca="1">INDEX(CRC_Contributions_Summary!$D$35:$O$554,MATCH($Q14,CRC_Contributions_Summary!$Q$35:$Q$554,0),MATCH(I$3,CRC_Contributions_Summary!$D$34:$O$34,0))</f>
        <v>0</v>
      </c>
      <c r="J14" s="103">
        <f ca="1">INDEX(CRC_Contributions_Summary!$D$35:$O$554,MATCH($Q14,CRC_Contributions_Summary!$Q$35:$Q$554,0),MATCH(J$3,CRC_Contributions_Summary!$D$34:$O$34,0))</f>
        <v>0</v>
      </c>
      <c r="K14" s="103">
        <f ca="1">INDEX(CRC_Contributions_Summary!$D$35:$O$554,MATCH($Q14,CRC_Contributions_Summary!$Q$35:$Q$554,0),MATCH(K$3,CRC_Contributions_Summary!$D$34:$O$34,0))</f>
        <v>0</v>
      </c>
      <c r="L14" s="103">
        <f ca="1">INDEX(CRC_Contributions_Summary!$D$35:$O$554,MATCH($Q14,CRC_Contributions_Summary!$Q$35:$Q$554,0),MATCH(L$3,CRC_Contributions_Summary!$D$34:$O$34,0))</f>
        <v>0</v>
      </c>
      <c r="M14" s="103">
        <f ca="1">INDEX(CRC_Contributions_Summary!$D$35:$O$554,MATCH($Q14,CRC_Contributions_Summary!$Q$35:$Q$554,0),MATCH(M$3,CRC_Contributions_Summary!$D$34:$O$34,0))</f>
        <v>0</v>
      </c>
      <c r="N14" s="103">
        <f ca="1">INDEX(CRC_Contributions_Summary!$D$35:$O$554,MATCH($Q14,CRC_Contributions_Summary!$Q$35:$Q$554,0),MATCH(N$3,CRC_Contributions_Summary!$D$34:$O$34,0))</f>
        <v>0</v>
      </c>
      <c r="O14" s="103">
        <f t="shared" ref="O14:O17" ca="1" si="4">SUM(D14:N14)</f>
        <v>0</v>
      </c>
      <c r="P14">
        <f ca="1">B14</f>
        <v>3</v>
      </c>
      <c r="Q14" t="str">
        <f t="shared" ca="1" si="0"/>
        <v>3Cash ($)</v>
      </c>
    </row>
    <row r="15" spans="2:23">
      <c r="B15" s="282"/>
      <c r="C15" s="99" t="s">
        <v>345</v>
      </c>
      <c r="D15" s="104">
        <f ca="1">INDEX(CRC_Contributions_Summary!$D$35:$O$554,MATCH($Q15,CRC_Contributions_Summary!$Q$35:$Q$554,0),MATCH(D$3,CRC_Contributions_Summary!$D$34:$O$34,0))</f>
        <v>0</v>
      </c>
      <c r="E15" s="104">
        <f ca="1">INDEX(CRC_Contributions_Summary!$D$35:$O$554,MATCH($Q15,CRC_Contributions_Summary!$Q$35:$Q$554,0),MATCH(E$3,CRC_Contributions_Summary!$D$34:$O$34,0))</f>
        <v>0</v>
      </c>
      <c r="F15" s="104">
        <f ca="1">INDEX(CRC_Contributions_Summary!$D$35:$O$554,MATCH($Q15,CRC_Contributions_Summary!$Q$35:$Q$554,0),MATCH(F$3,CRC_Contributions_Summary!$D$34:$O$34,0))</f>
        <v>0</v>
      </c>
      <c r="G15" s="104">
        <f ca="1">INDEX(CRC_Contributions_Summary!$D$35:$O$554,MATCH($Q15,CRC_Contributions_Summary!$Q$35:$Q$554,0),MATCH(G$3,CRC_Contributions_Summary!$D$34:$O$34,0))</f>
        <v>0</v>
      </c>
      <c r="H15" s="104">
        <f ca="1">INDEX(CRC_Contributions_Summary!$D$35:$O$554,MATCH($Q15,CRC_Contributions_Summary!$Q$35:$Q$554,0),MATCH(H$3,CRC_Contributions_Summary!$D$34:$O$34,0))</f>
        <v>0</v>
      </c>
      <c r="I15" s="104">
        <f ca="1">INDEX(CRC_Contributions_Summary!$D$35:$O$554,MATCH($Q15,CRC_Contributions_Summary!$Q$35:$Q$554,0),MATCH(I$3,CRC_Contributions_Summary!$D$34:$O$34,0))</f>
        <v>0</v>
      </c>
      <c r="J15" s="104">
        <f ca="1">INDEX(CRC_Contributions_Summary!$D$35:$O$554,MATCH($Q15,CRC_Contributions_Summary!$Q$35:$Q$554,0),MATCH(J$3,CRC_Contributions_Summary!$D$34:$O$34,0))</f>
        <v>0</v>
      </c>
      <c r="K15" s="104">
        <f ca="1">INDEX(CRC_Contributions_Summary!$D$35:$O$554,MATCH($Q15,CRC_Contributions_Summary!$Q$35:$Q$554,0),MATCH(K$3,CRC_Contributions_Summary!$D$34:$O$34,0))</f>
        <v>0</v>
      </c>
      <c r="L15" s="104">
        <f ca="1">INDEX(CRC_Contributions_Summary!$D$35:$O$554,MATCH($Q15,CRC_Contributions_Summary!$Q$35:$Q$554,0),MATCH(L$3,CRC_Contributions_Summary!$D$34:$O$34,0))</f>
        <v>0</v>
      </c>
      <c r="M15" s="104">
        <f ca="1">INDEX(CRC_Contributions_Summary!$D$35:$O$554,MATCH($Q15,CRC_Contributions_Summary!$Q$35:$Q$554,0),MATCH(M$3,CRC_Contributions_Summary!$D$34:$O$34,0))</f>
        <v>0</v>
      </c>
      <c r="N15" s="104">
        <f ca="1">INDEX(CRC_Contributions_Summary!$D$35:$O$554,MATCH($Q15,CRC_Contributions_Summary!$Q$35:$Q$554,0),MATCH(N$3,CRC_Contributions_Summary!$D$34:$O$34,0))</f>
        <v>0</v>
      </c>
      <c r="O15" s="104">
        <f t="shared" ca="1" si="4"/>
        <v>0</v>
      </c>
      <c r="P15">
        <f ca="1">B14</f>
        <v>3</v>
      </c>
      <c r="Q15" t="str">
        <f t="shared" ca="1" si="0"/>
        <v>3Number of FTE</v>
      </c>
    </row>
    <row r="16" spans="2:23">
      <c r="B16" s="282"/>
      <c r="C16" s="99" t="s">
        <v>355</v>
      </c>
      <c r="D16" s="103">
        <f ca="1">INDEX(CRC_Contributions_Summary!$D$35:$O$554,MATCH($Q16,CRC_Contributions_Summary!$Q$35:$Q$554,0),MATCH(D$3,CRC_Contributions_Summary!$D$34:$O$34,0))</f>
        <v>0</v>
      </c>
      <c r="E16" s="103">
        <f ca="1">INDEX(CRC_Contributions_Summary!$D$35:$O$554,MATCH($Q16,CRC_Contributions_Summary!$Q$35:$Q$554,0),MATCH(E$3,CRC_Contributions_Summary!$D$34:$O$34,0))</f>
        <v>0</v>
      </c>
      <c r="F16" s="103">
        <f ca="1">INDEX(CRC_Contributions_Summary!$D$35:$O$554,MATCH($Q16,CRC_Contributions_Summary!$Q$35:$Q$554,0),MATCH(F$3,CRC_Contributions_Summary!$D$34:$O$34,0))</f>
        <v>0</v>
      </c>
      <c r="G16" s="103">
        <f ca="1">INDEX(CRC_Contributions_Summary!$D$35:$O$554,MATCH($Q16,CRC_Contributions_Summary!$Q$35:$Q$554,0),MATCH(G$3,CRC_Contributions_Summary!$D$34:$O$34,0))</f>
        <v>0</v>
      </c>
      <c r="H16" s="103">
        <f ca="1">INDEX(CRC_Contributions_Summary!$D$35:$O$554,MATCH($Q16,CRC_Contributions_Summary!$Q$35:$Q$554,0),MATCH(H$3,CRC_Contributions_Summary!$D$34:$O$34,0))</f>
        <v>0</v>
      </c>
      <c r="I16" s="103">
        <f ca="1">INDEX(CRC_Contributions_Summary!$D$35:$O$554,MATCH($Q16,CRC_Contributions_Summary!$Q$35:$Q$554,0),MATCH(I$3,CRC_Contributions_Summary!$D$34:$O$34,0))</f>
        <v>0</v>
      </c>
      <c r="J16" s="103">
        <f ca="1">INDEX(CRC_Contributions_Summary!$D$35:$O$554,MATCH($Q16,CRC_Contributions_Summary!$Q$35:$Q$554,0),MATCH(J$3,CRC_Contributions_Summary!$D$34:$O$34,0))</f>
        <v>0</v>
      </c>
      <c r="K16" s="103">
        <f ca="1">INDEX(CRC_Contributions_Summary!$D$35:$O$554,MATCH($Q16,CRC_Contributions_Summary!$Q$35:$Q$554,0),MATCH(K$3,CRC_Contributions_Summary!$D$34:$O$34,0))</f>
        <v>0</v>
      </c>
      <c r="L16" s="103">
        <f ca="1">INDEX(CRC_Contributions_Summary!$D$35:$O$554,MATCH($Q16,CRC_Contributions_Summary!$Q$35:$Q$554,0),MATCH(L$3,CRC_Contributions_Summary!$D$34:$O$34,0))</f>
        <v>0</v>
      </c>
      <c r="M16" s="103">
        <f ca="1">INDEX(CRC_Contributions_Summary!$D$35:$O$554,MATCH($Q16,CRC_Contributions_Summary!$Q$35:$Q$554,0),MATCH(M$3,CRC_Contributions_Summary!$D$34:$O$34,0))</f>
        <v>0</v>
      </c>
      <c r="N16" s="103">
        <f ca="1">INDEX(CRC_Contributions_Summary!$D$35:$O$554,MATCH($Q16,CRC_Contributions_Summary!$Q$35:$Q$554,0),MATCH(N$3,CRC_Contributions_Summary!$D$34:$O$34,0))</f>
        <v>0</v>
      </c>
      <c r="O16" s="103">
        <f t="shared" ca="1" si="4"/>
        <v>0</v>
      </c>
      <c r="P16">
        <f ca="1">B14</f>
        <v>3</v>
      </c>
      <c r="Q16" t="str">
        <f t="shared" ca="1" si="0"/>
        <v>3Staff value ($)</v>
      </c>
    </row>
    <row r="17" spans="2:17">
      <c r="B17" s="282"/>
      <c r="C17" s="100" t="s">
        <v>347</v>
      </c>
      <c r="D17" s="103">
        <f ca="1">INDEX(CRC_Contributions_Summary!$D$35:$O$554,MATCH($Q17,CRC_Contributions_Summary!$Q$35:$Q$554,0),MATCH(D$3,CRC_Contributions_Summary!$D$34:$O$34,0))</f>
        <v>0</v>
      </c>
      <c r="E17" s="103">
        <f ca="1">INDEX(CRC_Contributions_Summary!$D$35:$O$554,MATCH($Q17,CRC_Contributions_Summary!$Q$35:$Q$554,0),MATCH(E$3,CRC_Contributions_Summary!$D$34:$O$34,0))</f>
        <v>0</v>
      </c>
      <c r="F17" s="103">
        <f ca="1">INDEX(CRC_Contributions_Summary!$D$35:$O$554,MATCH($Q17,CRC_Contributions_Summary!$Q$35:$Q$554,0),MATCH(F$3,CRC_Contributions_Summary!$D$34:$O$34,0))</f>
        <v>0</v>
      </c>
      <c r="G17" s="103">
        <f ca="1">INDEX(CRC_Contributions_Summary!$D$35:$O$554,MATCH($Q17,CRC_Contributions_Summary!$Q$35:$Q$554,0),MATCH(G$3,CRC_Contributions_Summary!$D$34:$O$34,0))</f>
        <v>0</v>
      </c>
      <c r="H17" s="103">
        <f ca="1">INDEX(CRC_Contributions_Summary!$D$35:$O$554,MATCH($Q17,CRC_Contributions_Summary!$Q$35:$Q$554,0),MATCH(H$3,CRC_Contributions_Summary!$D$34:$O$34,0))</f>
        <v>0</v>
      </c>
      <c r="I17" s="103">
        <f ca="1">INDEX(CRC_Contributions_Summary!$D$35:$O$554,MATCH($Q17,CRC_Contributions_Summary!$Q$35:$Q$554,0),MATCH(I$3,CRC_Contributions_Summary!$D$34:$O$34,0))</f>
        <v>0</v>
      </c>
      <c r="J17" s="103">
        <f ca="1">INDEX(CRC_Contributions_Summary!$D$35:$O$554,MATCH($Q17,CRC_Contributions_Summary!$Q$35:$Q$554,0),MATCH(J$3,CRC_Contributions_Summary!$D$34:$O$34,0))</f>
        <v>0</v>
      </c>
      <c r="K17" s="103">
        <f ca="1">INDEX(CRC_Contributions_Summary!$D$35:$O$554,MATCH($Q17,CRC_Contributions_Summary!$Q$35:$Q$554,0),MATCH(K$3,CRC_Contributions_Summary!$D$34:$O$34,0))</f>
        <v>0</v>
      </c>
      <c r="L17" s="103">
        <f ca="1">INDEX(CRC_Contributions_Summary!$D$35:$O$554,MATCH($Q17,CRC_Contributions_Summary!$Q$35:$Q$554,0),MATCH(L$3,CRC_Contributions_Summary!$D$34:$O$34,0))</f>
        <v>0</v>
      </c>
      <c r="M17" s="103">
        <f ca="1">INDEX(CRC_Contributions_Summary!$D$35:$O$554,MATCH($Q17,CRC_Contributions_Summary!$Q$35:$Q$554,0),MATCH(M$3,CRC_Contributions_Summary!$D$34:$O$34,0))</f>
        <v>0</v>
      </c>
      <c r="N17" s="103">
        <f ca="1">INDEX(CRC_Contributions_Summary!$D$35:$O$554,MATCH($Q17,CRC_Contributions_Summary!$Q$35:$Q$554,0),MATCH(N$3,CRC_Contributions_Summary!$D$34:$O$34,0))</f>
        <v>0</v>
      </c>
      <c r="O17" s="103">
        <f t="shared" ca="1" si="4"/>
        <v>0</v>
      </c>
      <c r="P17">
        <f ca="1">B14</f>
        <v>3</v>
      </c>
      <c r="Q17" t="str">
        <f t="shared" ca="1" si="0"/>
        <v>3Non-staff in-kind ($)</v>
      </c>
    </row>
    <row r="18" spans="2:17">
      <c r="B18" s="282"/>
      <c r="C18" s="101" t="s">
        <v>428</v>
      </c>
      <c r="D18" s="105">
        <f t="shared" ref="D18:O18" ca="1" si="5">SUM(D14,D16,D17)</f>
        <v>0</v>
      </c>
      <c r="E18" s="105">
        <f t="shared" ca="1" si="5"/>
        <v>0</v>
      </c>
      <c r="F18" s="105">
        <f t="shared" ca="1" si="5"/>
        <v>0</v>
      </c>
      <c r="G18" s="105">
        <f t="shared" ca="1" si="5"/>
        <v>0</v>
      </c>
      <c r="H18" s="105">
        <f t="shared" ca="1" si="5"/>
        <v>0</v>
      </c>
      <c r="I18" s="105">
        <f t="shared" ca="1" si="5"/>
        <v>0</v>
      </c>
      <c r="J18" s="105">
        <f t="shared" ca="1" si="5"/>
        <v>0</v>
      </c>
      <c r="K18" s="105">
        <f t="shared" ca="1" si="5"/>
        <v>0</v>
      </c>
      <c r="L18" s="105">
        <f t="shared" ca="1" si="5"/>
        <v>0</v>
      </c>
      <c r="M18" s="105">
        <f t="shared" ca="1" si="5"/>
        <v>0</v>
      </c>
      <c r="N18" s="105">
        <f t="shared" ca="1" si="5"/>
        <v>0</v>
      </c>
      <c r="O18" s="105">
        <f t="shared" ca="1" si="5"/>
        <v>0</v>
      </c>
      <c r="Q18" t="str">
        <f t="shared" si="0"/>
        <v>Partner total ($)</v>
      </c>
    </row>
    <row r="19" spans="2:17">
      <c r="B19" s="282">
        <f ca="1">INDEX(CRC_Partner_Information!$B$7:$B$136,COUNTA(B$4:B19))</f>
        <v>4</v>
      </c>
      <c r="C19" s="98" t="s">
        <v>344</v>
      </c>
      <c r="D19" s="103">
        <f ca="1">INDEX(CRC_Contributions_Summary!$D$35:$O$554,MATCH($Q19,CRC_Contributions_Summary!$Q$35:$Q$554,0),MATCH(D$3,CRC_Contributions_Summary!$D$34:$O$34,0))</f>
        <v>0</v>
      </c>
      <c r="E19" s="103">
        <f ca="1">INDEX(CRC_Contributions_Summary!$D$35:$O$554,MATCH($Q19,CRC_Contributions_Summary!$Q$35:$Q$554,0),MATCH(E$3,CRC_Contributions_Summary!$D$34:$O$34,0))</f>
        <v>0</v>
      </c>
      <c r="F19" s="103">
        <f ca="1">INDEX(CRC_Contributions_Summary!$D$35:$O$554,MATCH($Q19,CRC_Contributions_Summary!$Q$35:$Q$554,0),MATCH(F$3,CRC_Contributions_Summary!$D$34:$O$34,0))</f>
        <v>0</v>
      </c>
      <c r="G19" s="103">
        <f ca="1">INDEX(CRC_Contributions_Summary!$D$35:$O$554,MATCH($Q19,CRC_Contributions_Summary!$Q$35:$Q$554,0),MATCH(G$3,CRC_Contributions_Summary!$D$34:$O$34,0))</f>
        <v>0</v>
      </c>
      <c r="H19" s="103">
        <f ca="1">INDEX(CRC_Contributions_Summary!$D$35:$O$554,MATCH($Q19,CRC_Contributions_Summary!$Q$35:$Q$554,0),MATCH(H$3,CRC_Contributions_Summary!$D$34:$O$34,0))</f>
        <v>0</v>
      </c>
      <c r="I19" s="103">
        <f ca="1">INDEX(CRC_Contributions_Summary!$D$35:$O$554,MATCH($Q19,CRC_Contributions_Summary!$Q$35:$Q$554,0),MATCH(I$3,CRC_Contributions_Summary!$D$34:$O$34,0))</f>
        <v>0</v>
      </c>
      <c r="J19" s="103">
        <f ca="1">INDEX(CRC_Contributions_Summary!$D$35:$O$554,MATCH($Q19,CRC_Contributions_Summary!$Q$35:$Q$554,0),MATCH(J$3,CRC_Contributions_Summary!$D$34:$O$34,0))</f>
        <v>0</v>
      </c>
      <c r="K19" s="103">
        <f ca="1">INDEX(CRC_Contributions_Summary!$D$35:$O$554,MATCH($Q19,CRC_Contributions_Summary!$Q$35:$Q$554,0),MATCH(K$3,CRC_Contributions_Summary!$D$34:$O$34,0))</f>
        <v>0</v>
      </c>
      <c r="L19" s="103">
        <f ca="1">INDEX(CRC_Contributions_Summary!$D$35:$O$554,MATCH($Q19,CRC_Contributions_Summary!$Q$35:$Q$554,0),MATCH(L$3,CRC_Contributions_Summary!$D$34:$O$34,0))</f>
        <v>0</v>
      </c>
      <c r="M19" s="103">
        <f ca="1">INDEX(CRC_Contributions_Summary!$D$35:$O$554,MATCH($Q19,CRC_Contributions_Summary!$Q$35:$Q$554,0),MATCH(M$3,CRC_Contributions_Summary!$D$34:$O$34,0))</f>
        <v>0</v>
      </c>
      <c r="N19" s="103">
        <f ca="1">INDEX(CRC_Contributions_Summary!$D$35:$O$554,MATCH($Q19,CRC_Contributions_Summary!$Q$35:$Q$554,0),MATCH(N$3,CRC_Contributions_Summary!$D$34:$O$34,0))</f>
        <v>0</v>
      </c>
      <c r="O19" s="103">
        <f t="shared" ref="O19:O22" ca="1" si="6">SUM(D19:N19)</f>
        <v>0</v>
      </c>
      <c r="P19">
        <f ca="1">B19</f>
        <v>4</v>
      </c>
      <c r="Q19" t="str">
        <f t="shared" ca="1" si="0"/>
        <v>4Cash ($)</v>
      </c>
    </row>
    <row r="20" spans="2:17">
      <c r="B20" s="282"/>
      <c r="C20" s="99" t="s">
        <v>345</v>
      </c>
      <c r="D20" s="104">
        <f ca="1">INDEX(CRC_Contributions_Summary!$D$35:$O$554,MATCH($Q20,CRC_Contributions_Summary!$Q$35:$Q$554,0),MATCH(D$3,CRC_Contributions_Summary!$D$34:$O$34,0))</f>
        <v>0</v>
      </c>
      <c r="E20" s="104">
        <f ca="1">INDEX(CRC_Contributions_Summary!$D$35:$O$554,MATCH($Q20,CRC_Contributions_Summary!$Q$35:$Q$554,0),MATCH(E$3,CRC_Contributions_Summary!$D$34:$O$34,0))</f>
        <v>0</v>
      </c>
      <c r="F20" s="104">
        <f ca="1">INDEX(CRC_Contributions_Summary!$D$35:$O$554,MATCH($Q20,CRC_Contributions_Summary!$Q$35:$Q$554,0),MATCH(F$3,CRC_Contributions_Summary!$D$34:$O$34,0))</f>
        <v>0</v>
      </c>
      <c r="G20" s="104">
        <f ca="1">INDEX(CRC_Contributions_Summary!$D$35:$O$554,MATCH($Q20,CRC_Contributions_Summary!$Q$35:$Q$554,0),MATCH(G$3,CRC_Contributions_Summary!$D$34:$O$34,0))</f>
        <v>0</v>
      </c>
      <c r="H20" s="104">
        <f ca="1">INDEX(CRC_Contributions_Summary!$D$35:$O$554,MATCH($Q20,CRC_Contributions_Summary!$Q$35:$Q$554,0),MATCH(H$3,CRC_Contributions_Summary!$D$34:$O$34,0))</f>
        <v>0</v>
      </c>
      <c r="I20" s="104">
        <f ca="1">INDEX(CRC_Contributions_Summary!$D$35:$O$554,MATCH($Q20,CRC_Contributions_Summary!$Q$35:$Q$554,0),MATCH(I$3,CRC_Contributions_Summary!$D$34:$O$34,0))</f>
        <v>0</v>
      </c>
      <c r="J20" s="104">
        <f ca="1">INDEX(CRC_Contributions_Summary!$D$35:$O$554,MATCH($Q20,CRC_Contributions_Summary!$Q$35:$Q$554,0),MATCH(J$3,CRC_Contributions_Summary!$D$34:$O$34,0))</f>
        <v>0</v>
      </c>
      <c r="K20" s="104">
        <f ca="1">INDEX(CRC_Contributions_Summary!$D$35:$O$554,MATCH($Q20,CRC_Contributions_Summary!$Q$35:$Q$554,0),MATCH(K$3,CRC_Contributions_Summary!$D$34:$O$34,0))</f>
        <v>0</v>
      </c>
      <c r="L20" s="104">
        <f ca="1">INDEX(CRC_Contributions_Summary!$D$35:$O$554,MATCH($Q20,CRC_Contributions_Summary!$Q$35:$Q$554,0),MATCH(L$3,CRC_Contributions_Summary!$D$34:$O$34,0))</f>
        <v>0</v>
      </c>
      <c r="M20" s="104">
        <f ca="1">INDEX(CRC_Contributions_Summary!$D$35:$O$554,MATCH($Q20,CRC_Contributions_Summary!$Q$35:$Q$554,0),MATCH(M$3,CRC_Contributions_Summary!$D$34:$O$34,0))</f>
        <v>0</v>
      </c>
      <c r="N20" s="104">
        <f ca="1">INDEX(CRC_Contributions_Summary!$D$35:$O$554,MATCH($Q20,CRC_Contributions_Summary!$Q$35:$Q$554,0),MATCH(N$3,CRC_Contributions_Summary!$D$34:$O$34,0))</f>
        <v>0</v>
      </c>
      <c r="O20" s="104">
        <f t="shared" ca="1" si="6"/>
        <v>0</v>
      </c>
      <c r="P20">
        <f ca="1">B19</f>
        <v>4</v>
      </c>
      <c r="Q20" t="str">
        <f t="shared" ca="1" si="0"/>
        <v>4Number of FTE</v>
      </c>
    </row>
    <row r="21" spans="2:17">
      <c r="B21" s="282"/>
      <c r="C21" s="99" t="s">
        <v>355</v>
      </c>
      <c r="D21" s="103">
        <f ca="1">INDEX(CRC_Contributions_Summary!$D$35:$O$554,MATCH($Q21,CRC_Contributions_Summary!$Q$35:$Q$554,0),MATCH(D$3,CRC_Contributions_Summary!$D$34:$O$34,0))</f>
        <v>0</v>
      </c>
      <c r="E21" s="103">
        <f ca="1">INDEX(CRC_Contributions_Summary!$D$35:$O$554,MATCH($Q21,CRC_Contributions_Summary!$Q$35:$Q$554,0),MATCH(E$3,CRC_Contributions_Summary!$D$34:$O$34,0))</f>
        <v>0</v>
      </c>
      <c r="F21" s="103">
        <f ca="1">INDEX(CRC_Contributions_Summary!$D$35:$O$554,MATCH($Q21,CRC_Contributions_Summary!$Q$35:$Q$554,0),MATCH(F$3,CRC_Contributions_Summary!$D$34:$O$34,0))</f>
        <v>0</v>
      </c>
      <c r="G21" s="103">
        <f ca="1">INDEX(CRC_Contributions_Summary!$D$35:$O$554,MATCH($Q21,CRC_Contributions_Summary!$Q$35:$Q$554,0),MATCH(G$3,CRC_Contributions_Summary!$D$34:$O$34,0))</f>
        <v>0</v>
      </c>
      <c r="H21" s="103">
        <f ca="1">INDEX(CRC_Contributions_Summary!$D$35:$O$554,MATCH($Q21,CRC_Contributions_Summary!$Q$35:$Q$554,0),MATCH(H$3,CRC_Contributions_Summary!$D$34:$O$34,0))</f>
        <v>0</v>
      </c>
      <c r="I21" s="103">
        <f ca="1">INDEX(CRC_Contributions_Summary!$D$35:$O$554,MATCH($Q21,CRC_Contributions_Summary!$Q$35:$Q$554,0),MATCH(I$3,CRC_Contributions_Summary!$D$34:$O$34,0))</f>
        <v>0</v>
      </c>
      <c r="J21" s="103">
        <f ca="1">INDEX(CRC_Contributions_Summary!$D$35:$O$554,MATCH($Q21,CRC_Contributions_Summary!$Q$35:$Q$554,0),MATCH(J$3,CRC_Contributions_Summary!$D$34:$O$34,0))</f>
        <v>0</v>
      </c>
      <c r="K21" s="103">
        <f ca="1">INDEX(CRC_Contributions_Summary!$D$35:$O$554,MATCH($Q21,CRC_Contributions_Summary!$Q$35:$Q$554,0),MATCH(K$3,CRC_Contributions_Summary!$D$34:$O$34,0))</f>
        <v>0</v>
      </c>
      <c r="L21" s="103">
        <f ca="1">INDEX(CRC_Contributions_Summary!$D$35:$O$554,MATCH($Q21,CRC_Contributions_Summary!$Q$35:$Q$554,0),MATCH(L$3,CRC_Contributions_Summary!$D$34:$O$34,0))</f>
        <v>0</v>
      </c>
      <c r="M21" s="103">
        <f ca="1">INDEX(CRC_Contributions_Summary!$D$35:$O$554,MATCH($Q21,CRC_Contributions_Summary!$Q$35:$Q$554,0),MATCH(M$3,CRC_Contributions_Summary!$D$34:$O$34,0))</f>
        <v>0</v>
      </c>
      <c r="N21" s="103">
        <f ca="1">INDEX(CRC_Contributions_Summary!$D$35:$O$554,MATCH($Q21,CRC_Contributions_Summary!$Q$35:$Q$554,0),MATCH(N$3,CRC_Contributions_Summary!$D$34:$O$34,0))</f>
        <v>0</v>
      </c>
      <c r="O21" s="103">
        <f t="shared" ca="1" si="6"/>
        <v>0</v>
      </c>
      <c r="P21">
        <f ca="1">B19</f>
        <v>4</v>
      </c>
      <c r="Q21" t="str">
        <f t="shared" ca="1" si="0"/>
        <v>4Staff value ($)</v>
      </c>
    </row>
    <row r="22" spans="2:17">
      <c r="B22" s="282"/>
      <c r="C22" s="100" t="s">
        <v>347</v>
      </c>
      <c r="D22" s="103">
        <f ca="1">INDEX(CRC_Contributions_Summary!$D$35:$O$554,MATCH($Q22,CRC_Contributions_Summary!$Q$35:$Q$554,0),MATCH(D$3,CRC_Contributions_Summary!$D$34:$O$34,0))</f>
        <v>0</v>
      </c>
      <c r="E22" s="103">
        <f ca="1">INDEX(CRC_Contributions_Summary!$D$35:$O$554,MATCH($Q22,CRC_Contributions_Summary!$Q$35:$Q$554,0),MATCH(E$3,CRC_Contributions_Summary!$D$34:$O$34,0))</f>
        <v>0</v>
      </c>
      <c r="F22" s="103">
        <f ca="1">INDEX(CRC_Contributions_Summary!$D$35:$O$554,MATCH($Q22,CRC_Contributions_Summary!$Q$35:$Q$554,0),MATCH(F$3,CRC_Contributions_Summary!$D$34:$O$34,0))</f>
        <v>0</v>
      </c>
      <c r="G22" s="103">
        <f ca="1">INDEX(CRC_Contributions_Summary!$D$35:$O$554,MATCH($Q22,CRC_Contributions_Summary!$Q$35:$Q$554,0),MATCH(G$3,CRC_Contributions_Summary!$D$34:$O$34,0))</f>
        <v>0</v>
      </c>
      <c r="H22" s="103">
        <f ca="1">INDEX(CRC_Contributions_Summary!$D$35:$O$554,MATCH($Q22,CRC_Contributions_Summary!$Q$35:$Q$554,0),MATCH(H$3,CRC_Contributions_Summary!$D$34:$O$34,0))</f>
        <v>0</v>
      </c>
      <c r="I22" s="103">
        <f ca="1">INDEX(CRC_Contributions_Summary!$D$35:$O$554,MATCH($Q22,CRC_Contributions_Summary!$Q$35:$Q$554,0),MATCH(I$3,CRC_Contributions_Summary!$D$34:$O$34,0))</f>
        <v>0</v>
      </c>
      <c r="J22" s="103">
        <f ca="1">INDEX(CRC_Contributions_Summary!$D$35:$O$554,MATCH($Q22,CRC_Contributions_Summary!$Q$35:$Q$554,0),MATCH(J$3,CRC_Contributions_Summary!$D$34:$O$34,0))</f>
        <v>0</v>
      </c>
      <c r="K22" s="103">
        <f ca="1">INDEX(CRC_Contributions_Summary!$D$35:$O$554,MATCH($Q22,CRC_Contributions_Summary!$Q$35:$Q$554,0),MATCH(K$3,CRC_Contributions_Summary!$D$34:$O$34,0))</f>
        <v>0</v>
      </c>
      <c r="L22" s="103">
        <f ca="1">INDEX(CRC_Contributions_Summary!$D$35:$O$554,MATCH($Q22,CRC_Contributions_Summary!$Q$35:$Q$554,0),MATCH(L$3,CRC_Contributions_Summary!$D$34:$O$34,0))</f>
        <v>0</v>
      </c>
      <c r="M22" s="103">
        <f ca="1">INDEX(CRC_Contributions_Summary!$D$35:$O$554,MATCH($Q22,CRC_Contributions_Summary!$Q$35:$Q$554,0),MATCH(M$3,CRC_Contributions_Summary!$D$34:$O$34,0))</f>
        <v>0</v>
      </c>
      <c r="N22" s="103">
        <f ca="1">INDEX(CRC_Contributions_Summary!$D$35:$O$554,MATCH($Q22,CRC_Contributions_Summary!$Q$35:$Q$554,0),MATCH(N$3,CRC_Contributions_Summary!$D$34:$O$34,0))</f>
        <v>0</v>
      </c>
      <c r="O22" s="103">
        <f t="shared" ca="1" si="6"/>
        <v>0</v>
      </c>
      <c r="P22">
        <f ca="1">B19</f>
        <v>4</v>
      </c>
      <c r="Q22" t="str">
        <f t="shared" ca="1" si="0"/>
        <v>4Non-staff in-kind ($)</v>
      </c>
    </row>
    <row r="23" spans="2:17">
      <c r="B23" s="282"/>
      <c r="C23" s="101" t="s">
        <v>428</v>
      </c>
      <c r="D23" s="105">
        <f t="shared" ref="D23:O23" ca="1" si="7">SUM(D19,D21,D22)</f>
        <v>0</v>
      </c>
      <c r="E23" s="105">
        <f t="shared" ca="1" si="7"/>
        <v>0</v>
      </c>
      <c r="F23" s="105">
        <f t="shared" ca="1" si="7"/>
        <v>0</v>
      </c>
      <c r="G23" s="105">
        <f t="shared" ca="1" si="7"/>
        <v>0</v>
      </c>
      <c r="H23" s="105">
        <f t="shared" ca="1" si="7"/>
        <v>0</v>
      </c>
      <c r="I23" s="105">
        <f t="shared" ca="1" si="7"/>
        <v>0</v>
      </c>
      <c r="J23" s="105">
        <f t="shared" ca="1" si="7"/>
        <v>0</v>
      </c>
      <c r="K23" s="105">
        <f t="shared" ca="1" si="7"/>
        <v>0</v>
      </c>
      <c r="L23" s="105">
        <f t="shared" ca="1" si="7"/>
        <v>0</v>
      </c>
      <c r="M23" s="105">
        <f t="shared" ca="1" si="7"/>
        <v>0</v>
      </c>
      <c r="N23" s="105">
        <f t="shared" ca="1" si="7"/>
        <v>0</v>
      </c>
      <c r="O23" s="105">
        <f t="shared" ca="1" si="7"/>
        <v>0</v>
      </c>
      <c r="Q23" t="str">
        <f t="shared" si="0"/>
        <v>Partner total ($)</v>
      </c>
    </row>
    <row r="24" spans="2:17">
      <c r="B24" s="282">
        <f ca="1">INDEX(CRC_Partner_Information!$B$7:$B$136,COUNTA(B$4:B24))</f>
        <v>5</v>
      </c>
      <c r="C24" s="98" t="s">
        <v>344</v>
      </c>
      <c r="D24" s="103">
        <f ca="1">INDEX(CRC_Contributions_Summary!$D$35:$O$554,MATCH($Q24,CRC_Contributions_Summary!$Q$35:$Q$554,0),MATCH(D$3,CRC_Contributions_Summary!$D$34:$O$34,0))</f>
        <v>0</v>
      </c>
      <c r="E24" s="103">
        <f ca="1">INDEX(CRC_Contributions_Summary!$D$35:$O$554,MATCH($Q24,CRC_Contributions_Summary!$Q$35:$Q$554,0),MATCH(E$3,CRC_Contributions_Summary!$D$34:$O$34,0))</f>
        <v>0</v>
      </c>
      <c r="F24" s="103">
        <f ca="1">INDEX(CRC_Contributions_Summary!$D$35:$O$554,MATCH($Q24,CRC_Contributions_Summary!$Q$35:$Q$554,0),MATCH(F$3,CRC_Contributions_Summary!$D$34:$O$34,0))</f>
        <v>0</v>
      </c>
      <c r="G24" s="103">
        <f ca="1">INDEX(CRC_Contributions_Summary!$D$35:$O$554,MATCH($Q24,CRC_Contributions_Summary!$Q$35:$Q$554,0),MATCH(G$3,CRC_Contributions_Summary!$D$34:$O$34,0))</f>
        <v>0</v>
      </c>
      <c r="H24" s="103">
        <f ca="1">INDEX(CRC_Contributions_Summary!$D$35:$O$554,MATCH($Q24,CRC_Contributions_Summary!$Q$35:$Q$554,0),MATCH(H$3,CRC_Contributions_Summary!$D$34:$O$34,0))</f>
        <v>0</v>
      </c>
      <c r="I24" s="103">
        <f ca="1">INDEX(CRC_Contributions_Summary!$D$35:$O$554,MATCH($Q24,CRC_Contributions_Summary!$Q$35:$Q$554,0),MATCH(I$3,CRC_Contributions_Summary!$D$34:$O$34,0))</f>
        <v>0</v>
      </c>
      <c r="J24" s="103">
        <f ca="1">INDEX(CRC_Contributions_Summary!$D$35:$O$554,MATCH($Q24,CRC_Contributions_Summary!$Q$35:$Q$554,0),MATCH(J$3,CRC_Contributions_Summary!$D$34:$O$34,0))</f>
        <v>0</v>
      </c>
      <c r="K24" s="103">
        <f ca="1">INDEX(CRC_Contributions_Summary!$D$35:$O$554,MATCH($Q24,CRC_Contributions_Summary!$Q$35:$Q$554,0),MATCH(K$3,CRC_Contributions_Summary!$D$34:$O$34,0))</f>
        <v>0</v>
      </c>
      <c r="L24" s="103">
        <f ca="1">INDEX(CRC_Contributions_Summary!$D$35:$O$554,MATCH($Q24,CRC_Contributions_Summary!$Q$35:$Q$554,0),MATCH(L$3,CRC_Contributions_Summary!$D$34:$O$34,0))</f>
        <v>0</v>
      </c>
      <c r="M24" s="103">
        <f ca="1">INDEX(CRC_Contributions_Summary!$D$35:$O$554,MATCH($Q24,CRC_Contributions_Summary!$Q$35:$Q$554,0),MATCH(M$3,CRC_Contributions_Summary!$D$34:$O$34,0))</f>
        <v>0</v>
      </c>
      <c r="N24" s="103">
        <f ca="1">INDEX(CRC_Contributions_Summary!$D$35:$O$554,MATCH($Q24,CRC_Contributions_Summary!$Q$35:$Q$554,0),MATCH(N$3,CRC_Contributions_Summary!$D$34:$O$34,0))</f>
        <v>0</v>
      </c>
      <c r="O24" s="103">
        <f t="shared" ref="O24:O27" ca="1" si="8">SUM(D24:N24)</f>
        <v>0</v>
      </c>
      <c r="P24">
        <f ca="1">B24</f>
        <v>5</v>
      </c>
      <c r="Q24" t="str">
        <f t="shared" ca="1" si="0"/>
        <v>5Cash ($)</v>
      </c>
    </row>
    <row r="25" spans="2:17">
      <c r="B25" s="282"/>
      <c r="C25" s="99" t="s">
        <v>345</v>
      </c>
      <c r="D25" s="104">
        <f ca="1">INDEX(CRC_Contributions_Summary!$D$35:$O$554,MATCH($Q25,CRC_Contributions_Summary!$Q$35:$Q$554,0),MATCH(D$3,CRC_Contributions_Summary!$D$34:$O$34,0))</f>
        <v>0</v>
      </c>
      <c r="E25" s="104">
        <f ca="1">INDEX(CRC_Contributions_Summary!$D$35:$O$554,MATCH($Q25,CRC_Contributions_Summary!$Q$35:$Q$554,0),MATCH(E$3,CRC_Contributions_Summary!$D$34:$O$34,0))</f>
        <v>0</v>
      </c>
      <c r="F25" s="104">
        <f ca="1">INDEX(CRC_Contributions_Summary!$D$35:$O$554,MATCH($Q25,CRC_Contributions_Summary!$Q$35:$Q$554,0),MATCH(F$3,CRC_Contributions_Summary!$D$34:$O$34,0))</f>
        <v>0</v>
      </c>
      <c r="G25" s="104">
        <f ca="1">INDEX(CRC_Contributions_Summary!$D$35:$O$554,MATCH($Q25,CRC_Contributions_Summary!$Q$35:$Q$554,0),MATCH(G$3,CRC_Contributions_Summary!$D$34:$O$34,0))</f>
        <v>0</v>
      </c>
      <c r="H25" s="104">
        <f ca="1">INDEX(CRC_Contributions_Summary!$D$35:$O$554,MATCH($Q25,CRC_Contributions_Summary!$Q$35:$Q$554,0),MATCH(H$3,CRC_Contributions_Summary!$D$34:$O$34,0))</f>
        <v>0</v>
      </c>
      <c r="I25" s="104">
        <f ca="1">INDEX(CRC_Contributions_Summary!$D$35:$O$554,MATCH($Q25,CRC_Contributions_Summary!$Q$35:$Q$554,0),MATCH(I$3,CRC_Contributions_Summary!$D$34:$O$34,0))</f>
        <v>0</v>
      </c>
      <c r="J25" s="104">
        <f ca="1">INDEX(CRC_Contributions_Summary!$D$35:$O$554,MATCH($Q25,CRC_Contributions_Summary!$Q$35:$Q$554,0),MATCH(J$3,CRC_Contributions_Summary!$D$34:$O$34,0))</f>
        <v>0</v>
      </c>
      <c r="K25" s="104">
        <f ca="1">INDEX(CRC_Contributions_Summary!$D$35:$O$554,MATCH($Q25,CRC_Contributions_Summary!$Q$35:$Q$554,0),MATCH(K$3,CRC_Contributions_Summary!$D$34:$O$34,0))</f>
        <v>0</v>
      </c>
      <c r="L25" s="104">
        <f ca="1">INDEX(CRC_Contributions_Summary!$D$35:$O$554,MATCH($Q25,CRC_Contributions_Summary!$Q$35:$Q$554,0),MATCH(L$3,CRC_Contributions_Summary!$D$34:$O$34,0))</f>
        <v>0</v>
      </c>
      <c r="M25" s="104">
        <f ca="1">INDEX(CRC_Contributions_Summary!$D$35:$O$554,MATCH($Q25,CRC_Contributions_Summary!$Q$35:$Q$554,0),MATCH(M$3,CRC_Contributions_Summary!$D$34:$O$34,0))</f>
        <v>0</v>
      </c>
      <c r="N25" s="104">
        <f ca="1">INDEX(CRC_Contributions_Summary!$D$35:$O$554,MATCH($Q25,CRC_Contributions_Summary!$Q$35:$Q$554,0),MATCH(N$3,CRC_Contributions_Summary!$D$34:$O$34,0))</f>
        <v>0</v>
      </c>
      <c r="O25" s="104">
        <f t="shared" ca="1" si="8"/>
        <v>0</v>
      </c>
      <c r="P25">
        <f ca="1">B24</f>
        <v>5</v>
      </c>
      <c r="Q25" t="str">
        <f t="shared" ca="1" si="0"/>
        <v>5Number of FTE</v>
      </c>
    </row>
    <row r="26" spans="2:17">
      <c r="B26" s="282"/>
      <c r="C26" s="99" t="s">
        <v>355</v>
      </c>
      <c r="D26" s="103">
        <f ca="1">INDEX(CRC_Contributions_Summary!$D$35:$O$554,MATCH($Q26,CRC_Contributions_Summary!$Q$35:$Q$554,0),MATCH(D$3,CRC_Contributions_Summary!$D$34:$O$34,0))</f>
        <v>0</v>
      </c>
      <c r="E26" s="103">
        <f ca="1">INDEX(CRC_Contributions_Summary!$D$35:$O$554,MATCH($Q26,CRC_Contributions_Summary!$Q$35:$Q$554,0),MATCH(E$3,CRC_Contributions_Summary!$D$34:$O$34,0))</f>
        <v>0</v>
      </c>
      <c r="F26" s="103">
        <f ca="1">INDEX(CRC_Contributions_Summary!$D$35:$O$554,MATCH($Q26,CRC_Contributions_Summary!$Q$35:$Q$554,0),MATCH(F$3,CRC_Contributions_Summary!$D$34:$O$34,0))</f>
        <v>0</v>
      </c>
      <c r="G26" s="103">
        <f ca="1">INDEX(CRC_Contributions_Summary!$D$35:$O$554,MATCH($Q26,CRC_Contributions_Summary!$Q$35:$Q$554,0),MATCH(G$3,CRC_Contributions_Summary!$D$34:$O$34,0))</f>
        <v>0</v>
      </c>
      <c r="H26" s="103">
        <f ca="1">INDEX(CRC_Contributions_Summary!$D$35:$O$554,MATCH($Q26,CRC_Contributions_Summary!$Q$35:$Q$554,0),MATCH(H$3,CRC_Contributions_Summary!$D$34:$O$34,0))</f>
        <v>0</v>
      </c>
      <c r="I26" s="103">
        <f ca="1">INDEX(CRC_Contributions_Summary!$D$35:$O$554,MATCH($Q26,CRC_Contributions_Summary!$Q$35:$Q$554,0),MATCH(I$3,CRC_Contributions_Summary!$D$34:$O$34,0))</f>
        <v>0</v>
      </c>
      <c r="J26" s="103">
        <f ca="1">INDEX(CRC_Contributions_Summary!$D$35:$O$554,MATCH($Q26,CRC_Contributions_Summary!$Q$35:$Q$554,0),MATCH(J$3,CRC_Contributions_Summary!$D$34:$O$34,0))</f>
        <v>0</v>
      </c>
      <c r="K26" s="103">
        <f ca="1">INDEX(CRC_Contributions_Summary!$D$35:$O$554,MATCH($Q26,CRC_Contributions_Summary!$Q$35:$Q$554,0),MATCH(K$3,CRC_Contributions_Summary!$D$34:$O$34,0))</f>
        <v>0</v>
      </c>
      <c r="L26" s="103">
        <f ca="1">INDEX(CRC_Contributions_Summary!$D$35:$O$554,MATCH($Q26,CRC_Contributions_Summary!$Q$35:$Q$554,0),MATCH(L$3,CRC_Contributions_Summary!$D$34:$O$34,0))</f>
        <v>0</v>
      </c>
      <c r="M26" s="103">
        <f ca="1">INDEX(CRC_Contributions_Summary!$D$35:$O$554,MATCH($Q26,CRC_Contributions_Summary!$Q$35:$Q$554,0),MATCH(M$3,CRC_Contributions_Summary!$D$34:$O$34,0))</f>
        <v>0</v>
      </c>
      <c r="N26" s="103">
        <f ca="1">INDEX(CRC_Contributions_Summary!$D$35:$O$554,MATCH($Q26,CRC_Contributions_Summary!$Q$35:$Q$554,0),MATCH(N$3,CRC_Contributions_Summary!$D$34:$O$34,0))</f>
        <v>0</v>
      </c>
      <c r="O26" s="103">
        <f t="shared" ca="1" si="8"/>
        <v>0</v>
      </c>
      <c r="P26">
        <f ca="1">B24</f>
        <v>5</v>
      </c>
      <c r="Q26" t="str">
        <f t="shared" ca="1" si="0"/>
        <v>5Staff value ($)</v>
      </c>
    </row>
    <row r="27" spans="2:17">
      <c r="B27" s="282"/>
      <c r="C27" s="100" t="s">
        <v>347</v>
      </c>
      <c r="D27" s="103">
        <f ca="1">INDEX(CRC_Contributions_Summary!$D$35:$O$554,MATCH($Q27,CRC_Contributions_Summary!$Q$35:$Q$554,0),MATCH(D$3,CRC_Contributions_Summary!$D$34:$O$34,0))</f>
        <v>0</v>
      </c>
      <c r="E27" s="103">
        <f ca="1">INDEX(CRC_Contributions_Summary!$D$35:$O$554,MATCH($Q27,CRC_Contributions_Summary!$Q$35:$Q$554,0),MATCH(E$3,CRC_Contributions_Summary!$D$34:$O$34,0))</f>
        <v>0</v>
      </c>
      <c r="F27" s="103">
        <f ca="1">INDEX(CRC_Contributions_Summary!$D$35:$O$554,MATCH($Q27,CRC_Contributions_Summary!$Q$35:$Q$554,0),MATCH(F$3,CRC_Contributions_Summary!$D$34:$O$34,0))</f>
        <v>0</v>
      </c>
      <c r="G27" s="103">
        <f ca="1">INDEX(CRC_Contributions_Summary!$D$35:$O$554,MATCH($Q27,CRC_Contributions_Summary!$Q$35:$Q$554,0),MATCH(G$3,CRC_Contributions_Summary!$D$34:$O$34,0))</f>
        <v>0</v>
      </c>
      <c r="H27" s="103">
        <f ca="1">INDEX(CRC_Contributions_Summary!$D$35:$O$554,MATCH($Q27,CRC_Contributions_Summary!$Q$35:$Q$554,0),MATCH(H$3,CRC_Contributions_Summary!$D$34:$O$34,0))</f>
        <v>0</v>
      </c>
      <c r="I27" s="103">
        <f ca="1">INDEX(CRC_Contributions_Summary!$D$35:$O$554,MATCH($Q27,CRC_Contributions_Summary!$Q$35:$Q$554,0),MATCH(I$3,CRC_Contributions_Summary!$D$34:$O$34,0))</f>
        <v>0</v>
      </c>
      <c r="J27" s="103">
        <f ca="1">INDEX(CRC_Contributions_Summary!$D$35:$O$554,MATCH($Q27,CRC_Contributions_Summary!$Q$35:$Q$554,0),MATCH(J$3,CRC_Contributions_Summary!$D$34:$O$34,0))</f>
        <v>0</v>
      </c>
      <c r="K27" s="103">
        <f ca="1">INDEX(CRC_Contributions_Summary!$D$35:$O$554,MATCH($Q27,CRC_Contributions_Summary!$Q$35:$Q$554,0),MATCH(K$3,CRC_Contributions_Summary!$D$34:$O$34,0))</f>
        <v>0</v>
      </c>
      <c r="L27" s="103">
        <f ca="1">INDEX(CRC_Contributions_Summary!$D$35:$O$554,MATCH($Q27,CRC_Contributions_Summary!$Q$35:$Q$554,0),MATCH(L$3,CRC_Contributions_Summary!$D$34:$O$34,0))</f>
        <v>0</v>
      </c>
      <c r="M27" s="103">
        <f ca="1">INDEX(CRC_Contributions_Summary!$D$35:$O$554,MATCH($Q27,CRC_Contributions_Summary!$Q$35:$Q$554,0),MATCH(M$3,CRC_Contributions_Summary!$D$34:$O$34,0))</f>
        <v>0</v>
      </c>
      <c r="N27" s="103">
        <f ca="1">INDEX(CRC_Contributions_Summary!$D$35:$O$554,MATCH($Q27,CRC_Contributions_Summary!$Q$35:$Q$554,0),MATCH(N$3,CRC_Contributions_Summary!$D$34:$O$34,0))</f>
        <v>0</v>
      </c>
      <c r="O27" s="103">
        <f t="shared" ca="1" si="8"/>
        <v>0</v>
      </c>
      <c r="P27">
        <f ca="1">B24</f>
        <v>5</v>
      </c>
      <c r="Q27" t="str">
        <f t="shared" ca="1" si="0"/>
        <v>5Non-staff in-kind ($)</v>
      </c>
    </row>
    <row r="28" spans="2:17">
      <c r="B28" s="282"/>
      <c r="C28" s="101" t="s">
        <v>428</v>
      </c>
      <c r="D28" s="105">
        <f t="shared" ref="D28:O28" ca="1" si="9">SUM(D24,D26,D27)</f>
        <v>0</v>
      </c>
      <c r="E28" s="105">
        <f t="shared" ca="1" si="9"/>
        <v>0</v>
      </c>
      <c r="F28" s="105">
        <f t="shared" ca="1" si="9"/>
        <v>0</v>
      </c>
      <c r="G28" s="105">
        <f t="shared" ca="1" si="9"/>
        <v>0</v>
      </c>
      <c r="H28" s="105">
        <f t="shared" ca="1" si="9"/>
        <v>0</v>
      </c>
      <c r="I28" s="105">
        <f t="shared" ca="1" si="9"/>
        <v>0</v>
      </c>
      <c r="J28" s="105">
        <f t="shared" ca="1" si="9"/>
        <v>0</v>
      </c>
      <c r="K28" s="105">
        <f t="shared" ca="1" si="9"/>
        <v>0</v>
      </c>
      <c r="L28" s="105">
        <f t="shared" ca="1" si="9"/>
        <v>0</v>
      </c>
      <c r="M28" s="105">
        <f t="shared" ca="1" si="9"/>
        <v>0</v>
      </c>
      <c r="N28" s="105">
        <f t="shared" ca="1" si="9"/>
        <v>0</v>
      </c>
      <c r="O28" s="105">
        <f t="shared" ca="1" si="9"/>
        <v>0</v>
      </c>
      <c r="Q28" t="str">
        <f t="shared" si="0"/>
        <v>Partner total ($)</v>
      </c>
    </row>
    <row r="29" spans="2:17">
      <c r="B29" s="282">
        <f ca="1">INDEX(CRC_Partner_Information!$B$7:$B$136,COUNTA(B$4:B29))</f>
        <v>6</v>
      </c>
      <c r="C29" s="98" t="s">
        <v>344</v>
      </c>
      <c r="D29" s="103">
        <f ca="1">INDEX(CRC_Contributions_Summary!$D$35:$O$554,MATCH($Q29,CRC_Contributions_Summary!$Q$35:$Q$554,0),MATCH(D$3,CRC_Contributions_Summary!$D$34:$O$34,0))</f>
        <v>0</v>
      </c>
      <c r="E29" s="103">
        <f ca="1">INDEX(CRC_Contributions_Summary!$D$35:$O$554,MATCH($Q29,CRC_Contributions_Summary!$Q$35:$Q$554,0),MATCH(E$3,CRC_Contributions_Summary!$D$34:$O$34,0))</f>
        <v>0</v>
      </c>
      <c r="F29" s="103">
        <f ca="1">INDEX(CRC_Contributions_Summary!$D$35:$O$554,MATCH($Q29,CRC_Contributions_Summary!$Q$35:$Q$554,0),MATCH(F$3,CRC_Contributions_Summary!$D$34:$O$34,0))</f>
        <v>0</v>
      </c>
      <c r="G29" s="103">
        <f ca="1">INDEX(CRC_Contributions_Summary!$D$35:$O$554,MATCH($Q29,CRC_Contributions_Summary!$Q$35:$Q$554,0),MATCH(G$3,CRC_Contributions_Summary!$D$34:$O$34,0))</f>
        <v>0</v>
      </c>
      <c r="H29" s="103">
        <f ca="1">INDEX(CRC_Contributions_Summary!$D$35:$O$554,MATCH($Q29,CRC_Contributions_Summary!$Q$35:$Q$554,0),MATCH(H$3,CRC_Contributions_Summary!$D$34:$O$34,0))</f>
        <v>0</v>
      </c>
      <c r="I29" s="103">
        <f ca="1">INDEX(CRC_Contributions_Summary!$D$35:$O$554,MATCH($Q29,CRC_Contributions_Summary!$Q$35:$Q$554,0),MATCH(I$3,CRC_Contributions_Summary!$D$34:$O$34,0))</f>
        <v>0</v>
      </c>
      <c r="J29" s="103">
        <f ca="1">INDEX(CRC_Contributions_Summary!$D$35:$O$554,MATCH($Q29,CRC_Contributions_Summary!$Q$35:$Q$554,0),MATCH(J$3,CRC_Contributions_Summary!$D$34:$O$34,0))</f>
        <v>0</v>
      </c>
      <c r="K29" s="103">
        <f ca="1">INDEX(CRC_Contributions_Summary!$D$35:$O$554,MATCH($Q29,CRC_Contributions_Summary!$Q$35:$Q$554,0),MATCH(K$3,CRC_Contributions_Summary!$D$34:$O$34,0))</f>
        <v>0</v>
      </c>
      <c r="L29" s="103">
        <f ca="1">INDEX(CRC_Contributions_Summary!$D$35:$O$554,MATCH($Q29,CRC_Contributions_Summary!$Q$35:$Q$554,0),MATCH(L$3,CRC_Contributions_Summary!$D$34:$O$34,0))</f>
        <v>0</v>
      </c>
      <c r="M29" s="103">
        <f ca="1">INDEX(CRC_Contributions_Summary!$D$35:$O$554,MATCH($Q29,CRC_Contributions_Summary!$Q$35:$Q$554,0),MATCH(M$3,CRC_Contributions_Summary!$D$34:$O$34,0))</f>
        <v>0</v>
      </c>
      <c r="N29" s="103">
        <f ca="1">INDEX(CRC_Contributions_Summary!$D$35:$O$554,MATCH($Q29,CRC_Contributions_Summary!$Q$35:$Q$554,0),MATCH(N$3,CRC_Contributions_Summary!$D$34:$O$34,0))</f>
        <v>0</v>
      </c>
      <c r="O29" s="103">
        <f t="shared" ref="O29:O32" ca="1" si="10">SUM(D29:N29)</f>
        <v>0</v>
      </c>
      <c r="P29">
        <f ca="1">B29</f>
        <v>6</v>
      </c>
      <c r="Q29" t="str">
        <f t="shared" ca="1" si="0"/>
        <v>6Cash ($)</v>
      </c>
    </row>
    <row r="30" spans="2:17">
      <c r="B30" s="282"/>
      <c r="C30" s="99" t="s">
        <v>345</v>
      </c>
      <c r="D30" s="104">
        <f ca="1">INDEX(CRC_Contributions_Summary!$D$35:$O$554,MATCH($Q30,CRC_Contributions_Summary!$Q$35:$Q$554,0),MATCH(D$3,CRC_Contributions_Summary!$D$34:$O$34,0))</f>
        <v>0</v>
      </c>
      <c r="E30" s="104">
        <f ca="1">INDEX(CRC_Contributions_Summary!$D$35:$O$554,MATCH($Q30,CRC_Contributions_Summary!$Q$35:$Q$554,0),MATCH(E$3,CRC_Contributions_Summary!$D$34:$O$34,0))</f>
        <v>0</v>
      </c>
      <c r="F30" s="104">
        <f ca="1">INDEX(CRC_Contributions_Summary!$D$35:$O$554,MATCH($Q30,CRC_Contributions_Summary!$Q$35:$Q$554,0),MATCH(F$3,CRC_Contributions_Summary!$D$34:$O$34,0))</f>
        <v>0</v>
      </c>
      <c r="G30" s="104">
        <f ca="1">INDEX(CRC_Contributions_Summary!$D$35:$O$554,MATCH($Q30,CRC_Contributions_Summary!$Q$35:$Q$554,0),MATCH(G$3,CRC_Contributions_Summary!$D$34:$O$34,0))</f>
        <v>0</v>
      </c>
      <c r="H30" s="104">
        <f ca="1">INDEX(CRC_Contributions_Summary!$D$35:$O$554,MATCH($Q30,CRC_Contributions_Summary!$Q$35:$Q$554,0),MATCH(H$3,CRC_Contributions_Summary!$D$34:$O$34,0))</f>
        <v>0</v>
      </c>
      <c r="I30" s="104">
        <f ca="1">INDEX(CRC_Contributions_Summary!$D$35:$O$554,MATCH($Q30,CRC_Contributions_Summary!$Q$35:$Q$554,0),MATCH(I$3,CRC_Contributions_Summary!$D$34:$O$34,0))</f>
        <v>0</v>
      </c>
      <c r="J30" s="104">
        <f ca="1">INDEX(CRC_Contributions_Summary!$D$35:$O$554,MATCH($Q30,CRC_Contributions_Summary!$Q$35:$Q$554,0),MATCH(J$3,CRC_Contributions_Summary!$D$34:$O$34,0))</f>
        <v>0</v>
      </c>
      <c r="K30" s="104">
        <f ca="1">INDEX(CRC_Contributions_Summary!$D$35:$O$554,MATCH($Q30,CRC_Contributions_Summary!$Q$35:$Q$554,0),MATCH(K$3,CRC_Contributions_Summary!$D$34:$O$34,0))</f>
        <v>0</v>
      </c>
      <c r="L30" s="104">
        <f ca="1">INDEX(CRC_Contributions_Summary!$D$35:$O$554,MATCH($Q30,CRC_Contributions_Summary!$Q$35:$Q$554,0),MATCH(L$3,CRC_Contributions_Summary!$D$34:$O$34,0))</f>
        <v>0</v>
      </c>
      <c r="M30" s="104">
        <f ca="1">INDEX(CRC_Contributions_Summary!$D$35:$O$554,MATCH($Q30,CRC_Contributions_Summary!$Q$35:$Q$554,0),MATCH(M$3,CRC_Contributions_Summary!$D$34:$O$34,0))</f>
        <v>0</v>
      </c>
      <c r="N30" s="104">
        <f ca="1">INDEX(CRC_Contributions_Summary!$D$35:$O$554,MATCH($Q30,CRC_Contributions_Summary!$Q$35:$Q$554,0),MATCH(N$3,CRC_Contributions_Summary!$D$34:$O$34,0))</f>
        <v>0</v>
      </c>
      <c r="O30" s="104">
        <f t="shared" ca="1" si="10"/>
        <v>0</v>
      </c>
      <c r="P30">
        <f ca="1">B29</f>
        <v>6</v>
      </c>
      <c r="Q30" t="str">
        <f t="shared" ca="1" si="0"/>
        <v>6Number of FTE</v>
      </c>
    </row>
    <row r="31" spans="2:17">
      <c r="B31" s="282"/>
      <c r="C31" s="99" t="s">
        <v>355</v>
      </c>
      <c r="D31" s="103">
        <f ca="1">INDEX(CRC_Contributions_Summary!$D$35:$O$554,MATCH($Q31,CRC_Contributions_Summary!$Q$35:$Q$554,0),MATCH(D$3,CRC_Contributions_Summary!$D$34:$O$34,0))</f>
        <v>0</v>
      </c>
      <c r="E31" s="103">
        <f ca="1">INDEX(CRC_Contributions_Summary!$D$35:$O$554,MATCH($Q31,CRC_Contributions_Summary!$Q$35:$Q$554,0),MATCH(E$3,CRC_Contributions_Summary!$D$34:$O$34,0))</f>
        <v>0</v>
      </c>
      <c r="F31" s="103">
        <f ca="1">INDEX(CRC_Contributions_Summary!$D$35:$O$554,MATCH($Q31,CRC_Contributions_Summary!$Q$35:$Q$554,0),MATCH(F$3,CRC_Contributions_Summary!$D$34:$O$34,0))</f>
        <v>0</v>
      </c>
      <c r="G31" s="103">
        <f ca="1">INDEX(CRC_Contributions_Summary!$D$35:$O$554,MATCH($Q31,CRC_Contributions_Summary!$Q$35:$Q$554,0),MATCH(G$3,CRC_Contributions_Summary!$D$34:$O$34,0))</f>
        <v>0</v>
      </c>
      <c r="H31" s="103">
        <f ca="1">INDEX(CRC_Contributions_Summary!$D$35:$O$554,MATCH($Q31,CRC_Contributions_Summary!$Q$35:$Q$554,0),MATCH(H$3,CRC_Contributions_Summary!$D$34:$O$34,0))</f>
        <v>0</v>
      </c>
      <c r="I31" s="103">
        <f ca="1">INDEX(CRC_Contributions_Summary!$D$35:$O$554,MATCH($Q31,CRC_Contributions_Summary!$Q$35:$Q$554,0),MATCH(I$3,CRC_Contributions_Summary!$D$34:$O$34,0))</f>
        <v>0</v>
      </c>
      <c r="J31" s="103">
        <f ca="1">INDEX(CRC_Contributions_Summary!$D$35:$O$554,MATCH($Q31,CRC_Contributions_Summary!$Q$35:$Q$554,0),MATCH(J$3,CRC_Contributions_Summary!$D$34:$O$34,0))</f>
        <v>0</v>
      </c>
      <c r="K31" s="103">
        <f ca="1">INDEX(CRC_Contributions_Summary!$D$35:$O$554,MATCH($Q31,CRC_Contributions_Summary!$Q$35:$Q$554,0),MATCH(K$3,CRC_Contributions_Summary!$D$34:$O$34,0))</f>
        <v>0</v>
      </c>
      <c r="L31" s="103">
        <f ca="1">INDEX(CRC_Contributions_Summary!$D$35:$O$554,MATCH($Q31,CRC_Contributions_Summary!$Q$35:$Q$554,0),MATCH(L$3,CRC_Contributions_Summary!$D$34:$O$34,0))</f>
        <v>0</v>
      </c>
      <c r="M31" s="103">
        <f ca="1">INDEX(CRC_Contributions_Summary!$D$35:$O$554,MATCH($Q31,CRC_Contributions_Summary!$Q$35:$Q$554,0),MATCH(M$3,CRC_Contributions_Summary!$D$34:$O$34,0))</f>
        <v>0</v>
      </c>
      <c r="N31" s="103">
        <f ca="1">INDEX(CRC_Contributions_Summary!$D$35:$O$554,MATCH($Q31,CRC_Contributions_Summary!$Q$35:$Q$554,0),MATCH(N$3,CRC_Contributions_Summary!$D$34:$O$34,0))</f>
        <v>0</v>
      </c>
      <c r="O31" s="103">
        <f t="shared" ca="1" si="10"/>
        <v>0</v>
      </c>
      <c r="P31">
        <f ca="1">B29</f>
        <v>6</v>
      </c>
      <c r="Q31" t="str">
        <f t="shared" ca="1" si="0"/>
        <v>6Staff value ($)</v>
      </c>
    </row>
    <row r="32" spans="2:17">
      <c r="B32" s="282"/>
      <c r="C32" s="100" t="s">
        <v>347</v>
      </c>
      <c r="D32" s="103">
        <f ca="1">INDEX(CRC_Contributions_Summary!$D$35:$O$554,MATCH($Q32,CRC_Contributions_Summary!$Q$35:$Q$554,0),MATCH(D$3,CRC_Contributions_Summary!$D$34:$O$34,0))</f>
        <v>0</v>
      </c>
      <c r="E32" s="103">
        <f ca="1">INDEX(CRC_Contributions_Summary!$D$35:$O$554,MATCH($Q32,CRC_Contributions_Summary!$Q$35:$Q$554,0),MATCH(E$3,CRC_Contributions_Summary!$D$34:$O$34,0))</f>
        <v>0</v>
      </c>
      <c r="F32" s="103">
        <f ca="1">INDEX(CRC_Contributions_Summary!$D$35:$O$554,MATCH($Q32,CRC_Contributions_Summary!$Q$35:$Q$554,0),MATCH(F$3,CRC_Contributions_Summary!$D$34:$O$34,0))</f>
        <v>0</v>
      </c>
      <c r="G32" s="103">
        <f ca="1">INDEX(CRC_Contributions_Summary!$D$35:$O$554,MATCH($Q32,CRC_Contributions_Summary!$Q$35:$Q$554,0),MATCH(G$3,CRC_Contributions_Summary!$D$34:$O$34,0))</f>
        <v>0</v>
      </c>
      <c r="H32" s="103">
        <f ca="1">INDEX(CRC_Contributions_Summary!$D$35:$O$554,MATCH($Q32,CRC_Contributions_Summary!$Q$35:$Q$554,0),MATCH(H$3,CRC_Contributions_Summary!$D$34:$O$34,0))</f>
        <v>0</v>
      </c>
      <c r="I32" s="103">
        <f ca="1">INDEX(CRC_Contributions_Summary!$D$35:$O$554,MATCH($Q32,CRC_Contributions_Summary!$Q$35:$Q$554,0),MATCH(I$3,CRC_Contributions_Summary!$D$34:$O$34,0))</f>
        <v>0</v>
      </c>
      <c r="J32" s="103">
        <f ca="1">INDEX(CRC_Contributions_Summary!$D$35:$O$554,MATCH($Q32,CRC_Contributions_Summary!$Q$35:$Q$554,0),MATCH(J$3,CRC_Contributions_Summary!$D$34:$O$34,0))</f>
        <v>0</v>
      </c>
      <c r="K32" s="103">
        <f ca="1">INDEX(CRC_Contributions_Summary!$D$35:$O$554,MATCH($Q32,CRC_Contributions_Summary!$Q$35:$Q$554,0),MATCH(K$3,CRC_Contributions_Summary!$D$34:$O$34,0))</f>
        <v>0</v>
      </c>
      <c r="L32" s="103">
        <f ca="1">INDEX(CRC_Contributions_Summary!$D$35:$O$554,MATCH($Q32,CRC_Contributions_Summary!$Q$35:$Q$554,0),MATCH(L$3,CRC_Contributions_Summary!$D$34:$O$34,0))</f>
        <v>0</v>
      </c>
      <c r="M32" s="103">
        <f ca="1">INDEX(CRC_Contributions_Summary!$D$35:$O$554,MATCH($Q32,CRC_Contributions_Summary!$Q$35:$Q$554,0),MATCH(M$3,CRC_Contributions_Summary!$D$34:$O$34,0))</f>
        <v>0</v>
      </c>
      <c r="N32" s="103">
        <f ca="1">INDEX(CRC_Contributions_Summary!$D$35:$O$554,MATCH($Q32,CRC_Contributions_Summary!$Q$35:$Q$554,0),MATCH(N$3,CRC_Contributions_Summary!$D$34:$O$34,0))</f>
        <v>0</v>
      </c>
      <c r="O32" s="103">
        <f t="shared" ca="1" si="10"/>
        <v>0</v>
      </c>
      <c r="P32">
        <f ca="1">B29</f>
        <v>6</v>
      </c>
      <c r="Q32" t="str">
        <f t="shared" ca="1" si="0"/>
        <v>6Non-staff in-kind ($)</v>
      </c>
    </row>
    <row r="33" spans="2:17">
      <c r="B33" s="282"/>
      <c r="C33" s="101" t="s">
        <v>428</v>
      </c>
      <c r="D33" s="105">
        <f t="shared" ref="D33:O33" ca="1" si="11">SUM(D29,D31,D32)</f>
        <v>0</v>
      </c>
      <c r="E33" s="105">
        <f t="shared" ca="1" si="11"/>
        <v>0</v>
      </c>
      <c r="F33" s="105">
        <f t="shared" ca="1" si="11"/>
        <v>0</v>
      </c>
      <c r="G33" s="105">
        <f t="shared" ca="1" si="11"/>
        <v>0</v>
      </c>
      <c r="H33" s="105">
        <f t="shared" ca="1" si="11"/>
        <v>0</v>
      </c>
      <c r="I33" s="105">
        <f t="shared" ca="1" si="11"/>
        <v>0</v>
      </c>
      <c r="J33" s="105">
        <f t="shared" ca="1" si="11"/>
        <v>0</v>
      </c>
      <c r="K33" s="105">
        <f t="shared" ca="1" si="11"/>
        <v>0</v>
      </c>
      <c r="L33" s="105">
        <f t="shared" ca="1" si="11"/>
        <v>0</v>
      </c>
      <c r="M33" s="105">
        <f t="shared" ca="1" si="11"/>
        <v>0</v>
      </c>
      <c r="N33" s="105">
        <f t="shared" ca="1" si="11"/>
        <v>0</v>
      </c>
      <c r="O33" s="105">
        <f t="shared" ca="1" si="11"/>
        <v>0</v>
      </c>
      <c r="Q33" t="str">
        <f t="shared" si="0"/>
        <v>Partner total ($)</v>
      </c>
    </row>
    <row r="34" spans="2:17">
      <c r="B34" s="282">
        <f ca="1">INDEX(CRC_Partner_Information!$B$7:$B$136,COUNTA(B$4:B34))</f>
        <v>7</v>
      </c>
      <c r="C34" s="98" t="s">
        <v>344</v>
      </c>
      <c r="D34" s="103">
        <f ca="1">INDEX(CRC_Contributions_Summary!$D$35:$O$554,MATCH($Q34,CRC_Contributions_Summary!$Q$35:$Q$554,0),MATCH(D$3,CRC_Contributions_Summary!$D$34:$O$34,0))</f>
        <v>0</v>
      </c>
      <c r="E34" s="103">
        <f ca="1">INDEX(CRC_Contributions_Summary!$D$35:$O$554,MATCH($Q34,CRC_Contributions_Summary!$Q$35:$Q$554,0),MATCH(E$3,CRC_Contributions_Summary!$D$34:$O$34,0))</f>
        <v>0</v>
      </c>
      <c r="F34" s="103">
        <f ca="1">INDEX(CRC_Contributions_Summary!$D$35:$O$554,MATCH($Q34,CRC_Contributions_Summary!$Q$35:$Q$554,0),MATCH(F$3,CRC_Contributions_Summary!$D$34:$O$34,0))</f>
        <v>0</v>
      </c>
      <c r="G34" s="103">
        <f ca="1">INDEX(CRC_Contributions_Summary!$D$35:$O$554,MATCH($Q34,CRC_Contributions_Summary!$Q$35:$Q$554,0),MATCH(G$3,CRC_Contributions_Summary!$D$34:$O$34,0))</f>
        <v>0</v>
      </c>
      <c r="H34" s="103">
        <f ca="1">INDEX(CRC_Contributions_Summary!$D$35:$O$554,MATCH($Q34,CRC_Contributions_Summary!$Q$35:$Q$554,0),MATCH(H$3,CRC_Contributions_Summary!$D$34:$O$34,0))</f>
        <v>0</v>
      </c>
      <c r="I34" s="103">
        <f ca="1">INDEX(CRC_Contributions_Summary!$D$35:$O$554,MATCH($Q34,CRC_Contributions_Summary!$Q$35:$Q$554,0),MATCH(I$3,CRC_Contributions_Summary!$D$34:$O$34,0))</f>
        <v>0</v>
      </c>
      <c r="J34" s="103">
        <f ca="1">INDEX(CRC_Contributions_Summary!$D$35:$O$554,MATCH($Q34,CRC_Contributions_Summary!$Q$35:$Q$554,0),MATCH(J$3,CRC_Contributions_Summary!$D$34:$O$34,0))</f>
        <v>0</v>
      </c>
      <c r="K34" s="103">
        <f ca="1">INDEX(CRC_Contributions_Summary!$D$35:$O$554,MATCH($Q34,CRC_Contributions_Summary!$Q$35:$Q$554,0),MATCH(K$3,CRC_Contributions_Summary!$D$34:$O$34,0))</f>
        <v>0</v>
      </c>
      <c r="L34" s="103">
        <f ca="1">INDEX(CRC_Contributions_Summary!$D$35:$O$554,MATCH($Q34,CRC_Contributions_Summary!$Q$35:$Q$554,0),MATCH(L$3,CRC_Contributions_Summary!$D$34:$O$34,0))</f>
        <v>0</v>
      </c>
      <c r="M34" s="103">
        <f ca="1">INDEX(CRC_Contributions_Summary!$D$35:$O$554,MATCH($Q34,CRC_Contributions_Summary!$Q$35:$Q$554,0),MATCH(M$3,CRC_Contributions_Summary!$D$34:$O$34,0))</f>
        <v>0</v>
      </c>
      <c r="N34" s="103">
        <f ca="1">INDEX(CRC_Contributions_Summary!$D$35:$O$554,MATCH($Q34,CRC_Contributions_Summary!$Q$35:$Q$554,0),MATCH(N$3,CRC_Contributions_Summary!$D$34:$O$34,0))</f>
        <v>0</v>
      </c>
      <c r="O34" s="103">
        <f t="shared" ref="O34:O37" ca="1" si="12">SUM(D34:N34)</f>
        <v>0</v>
      </c>
      <c r="P34">
        <f t="shared" ref="P34" ca="1" si="13">B34</f>
        <v>7</v>
      </c>
      <c r="Q34" t="str">
        <f t="shared" ca="1" si="0"/>
        <v>7Cash ($)</v>
      </c>
    </row>
    <row r="35" spans="2:17">
      <c r="B35" s="282"/>
      <c r="C35" s="99" t="s">
        <v>345</v>
      </c>
      <c r="D35" s="104">
        <f ca="1">INDEX(CRC_Contributions_Summary!$D$35:$O$554,MATCH($Q35,CRC_Contributions_Summary!$Q$35:$Q$554,0),MATCH(D$3,CRC_Contributions_Summary!$D$34:$O$34,0))</f>
        <v>0</v>
      </c>
      <c r="E35" s="104">
        <f ca="1">INDEX(CRC_Contributions_Summary!$D$35:$O$554,MATCH($Q35,CRC_Contributions_Summary!$Q$35:$Q$554,0),MATCH(E$3,CRC_Contributions_Summary!$D$34:$O$34,0))</f>
        <v>0</v>
      </c>
      <c r="F35" s="104">
        <f ca="1">INDEX(CRC_Contributions_Summary!$D$35:$O$554,MATCH($Q35,CRC_Contributions_Summary!$Q$35:$Q$554,0),MATCH(F$3,CRC_Contributions_Summary!$D$34:$O$34,0))</f>
        <v>0</v>
      </c>
      <c r="G35" s="104">
        <f ca="1">INDEX(CRC_Contributions_Summary!$D$35:$O$554,MATCH($Q35,CRC_Contributions_Summary!$Q$35:$Q$554,0),MATCH(G$3,CRC_Contributions_Summary!$D$34:$O$34,0))</f>
        <v>0</v>
      </c>
      <c r="H35" s="104">
        <f ca="1">INDEX(CRC_Contributions_Summary!$D$35:$O$554,MATCH($Q35,CRC_Contributions_Summary!$Q$35:$Q$554,0),MATCH(H$3,CRC_Contributions_Summary!$D$34:$O$34,0))</f>
        <v>0</v>
      </c>
      <c r="I35" s="104">
        <f ca="1">INDEX(CRC_Contributions_Summary!$D$35:$O$554,MATCH($Q35,CRC_Contributions_Summary!$Q$35:$Q$554,0),MATCH(I$3,CRC_Contributions_Summary!$D$34:$O$34,0))</f>
        <v>0</v>
      </c>
      <c r="J35" s="104">
        <f ca="1">INDEX(CRC_Contributions_Summary!$D$35:$O$554,MATCH($Q35,CRC_Contributions_Summary!$Q$35:$Q$554,0),MATCH(J$3,CRC_Contributions_Summary!$D$34:$O$34,0))</f>
        <v>0</v>
      </c>
      <c r="K35" s="104">
        <f ca="1">INDEX(CRC_Contributions_Summary!$D$35:$O$554,MATCH($Q35,CRC_Contributions_Summary!$Q$35:$Q$554,0),MATCH(K$3,CRC_Contributions_Summary!$D$34:$O$34,0))</f>
        <v>0</v>
      </c>
      <c r="L35" s="104">
        <f ca="1">INDEX(CRC_Contributions_Summary!$D$35:$O$554,MATCH($Q35,CRC_Contributions_Summary!$Q$35:$Q$554,0),MATCH(L$3,CRC_Contributions_Summary!$D$34:$O$34,0))</f>
        <v>0</v>
      </c>
      <c r="M35" s="104">
        <f ca="1">INDEX(CRC_Contributions_Summary!$D$35:$O$554,MATCH($Q35,CRC_Contributions_Summary!$Q$35:$Q$554,0),MATCH(M$3,CRC_Contributions_Summary!$D$34:$O$34,0))</f>
        <v>0</v>
      </c>
      <c r="N35" s="104">
        <f ca="1">INDEX(CRC_Contributions_Summary!$D$35:$O$554,MATCH($Q35,CRC_Contributions_Summary!$Q$35:$Q$554,0),MATCH(N$3,CRC_Contributions_Summary!$D$34:$O$34,0))</f>
        <v>0</v>
      </c>
      <c r="O35" s="104">
        <f t="shared" ca="1" si="12"/>
        <v>0</v>
      </c>
      <c r="P35">
        <f t="shared" ref="P35" ca="1" si="14">B34</f>
        <v>7</v>
      </c>
      <c r="Q35" t="str">
        <f t="shared" ca="1" si="0"/>
        <v>7Number of FTE</v>
      </c>
    </row>
    <row r="36" spans="2:17">
      <c r="B36" s="282"/>
      <c r="C36" s="99" t="s">
        <v>355</v>
      </c>
      <c r="D36" s="103">
        <f ca="1">INDEX(CRC_Contributions_Summary!$D$35:$O$554,MATCH($Q36,CRC_Contributions_Summary!$Q$35:$Q$554,0),MATCH(D$3,CRC_Contributions_Summary!$D$34:$O$34,0))</f>
        <v>0</v>
      </c>
      <c r="E36" s="103">
        <f ca="1">INDEX(CRC_Contributions_Summary!$D$35:$O$554,MATCH($Q36,CRC_Contributions_Summary!$Q$35:$Q$554,0),MATCH(E$3,CRC_Contributions_Summary!$D$34:$O$34,0))</f>
        <v>0</v>
      </c>
      <c r="F36" s="103">
        <f ca="1">INDEX(CRC_Contributions_Summary!$D$35:$O$554,MATCH($Q36,CRC_Contributions_Summary!$Q$35:$Q$554,0),MATCH(F$3,CRC_Contributions_Summary!$D$34:$O$34,0))</f>
        <v>0</v>
      </c>
      <c r="G36" s="103">
        <f ca="1">INDEX(CRC_Contributions_Summary!$D$35:$O$554,MATCH($Q36,CRC_Contributions_Summary!$Q$35:$Q$554,0),MATCH(G$3,CRC_Contributions_Summary!$D$34:$O$34,0))</f>
        <v>0</v>
      </c>
      <c r="H36" s="103">
        <f ca="1">INDEX(CRC_Contributions_Summary!$D$35:$O$554,MATCH($Q36,CRC_Contributions_Summary!$Q$35:$Q$554,0),MATCH(H$3,CRC_Contributions_Summary!$D$34:$O$34,0))</f>
        <v>0</v>
      </c>
      <c r="I36" s="103">
        <f ca="1">INDEX(CRC_Contributions_Summary!$D$35:$O$554,MATCH($Q36,CRC_Contributions_Summary!$Q$35:$Q$554,0),MATCH(I$3,CRC_Contributions_Summary!$D$34:$O$34,0))</f>
        <v>0</v>
      </c>
      <c r="J36" s="103">
        <f ca="1">INDEX(CRC_Contributions_Summary!$D$35:$O$554,MATCH($Q36,CRC_Contributions_Summary!$Q$35:$Q$554,0),MATCH(J$3,CRC_Contributions_Summary!$D$34:$O$34,0))</f>
        <v>0</v>
      </c>
      <c r="K36" s="103">
        <f ca="1">INDEX(CRC_Contributions_Summary!$D$35:$O$554,MATCH($Q36,CRC_Contributions_Summary!$Q$35:$Q$554,0),MATCH(K$3,CRC_Contributions_Summary!$D$34:$O$34,0))</f>
        <v>0</v>
      </c>
      <c r="L36" s="103">
        <f ca="1">INDEX(CRC_Contributions_Summary!$D$35:$O$554,MATCH($Q36,CRC_Contributions_Summary!$Q$35:$Q$554,0),MATCH(L$3,CRC_Contributions_Summary!$D$34:$O$34,0))</f>
        <v>0</v>
      </c>
      <c r="M36" s="103">
        <f ca="1">INDEX(CRC_Contributions_Summary!$D$35:$O$554,MATCH($Q36,CRC_Contributions_Summary!$Q$35:$Q$554,0),MATCH(M$3,CRC_Contributions_Summary!$D$34:$O$34,0))</f>
        <v>0</v>
      </c>
      <c r="N36" s="103">
        <f ca="1">INDEX(CRC_Contributions_Summary!$D$35:$O$554,MATCH($Q36,CRC_Contributions_Summary!$Q$35:$Q$554,0),MATCH(N$3,CRC_Contributions_Summary!$D$34:$O$34,0))</f>
        <v>0</v>
      </c>
      <c r="O36" s="103">
        <f t="shared" ca="1" si="12"/>
        <v>0</v>
      </c>
      <c r="P36">
        <f t="shared" ref="P36" ca="1" si="15">B34</f>
        <v>7</v>
      </c>
      <c r="Q36" t="str">
        <f t="shared" ca="1" si="0"/>
        <v>7Staff value ($)</v>
      </c>
    </row>
    <row r="37" spans="2:17">
      <c r="B37" s="282"/>
      <c r="C37" s="100" t="s">
        <v>347</v>
      </c>
      <c r="D37" s="103">
        <f ca="1">INDEX(CRC_Contributions_Summary!$D$35:$O$554,MATCH($Q37,CRC_Contributions_Summary!$Q$35:$Q$554,0),MATCH(D$3,CRC_Contributions_Summary!$D$34:$O$34,0))</f>
        <v>0</v>
      </c>
      <c r="E37" s="103">
        <f ca="1">INDEX(CRC_Contributions_Summary!$D$35:$O$554,MATCH($Q37,CRC_Contributions_Summary!$Q$35:$Q$554,0),MATCH(E$3,CRC_Contributions_Summary!$D$34:$O$34,0))</f>
        <v>0</v>
      </c>
      <c r="F37" s="103">
        <f ca="1">INDEX(CRC_Contributions_Summary!$D$35:$O$554,MATCH($Q37,CRC_Contributions_Summary!$Q$35:$Q$554,0),MATCH(F$3,CRC_Contributions_Summary!$D$34:$O$34,0))</f>
        <v>0</v>
      </c>
      <c r="G37" s="103">
        <f ca="1">INDEX(CRC_Contributions_Summary!$D$35:$O$554,MATCH($Q37,CRC_Contributions_Summary!$Q$35:$Q$554,0),MATCH(G$3,CRC_Contributions_Summary!$D$34:$O$34,0))</f>
        <v>0</v>
      </c>
      <c r="H37" s="103">
        <f ca="1">INDEX(CRC_Contributions_Summary!$D$35:$O$554,MATCH($Q37,CRC_Contributions_Summary!$Q$35:$Q$554,0),MATCH(H$3,CRC_Contributions_Summary!$D$34:$O$34,0))</f>
        <v>0</v>
      </c>
      <c r="I37" s="103">
        <f ca="1">INDEX(CRC_Contributions_Summary!$D$35:$O$554,MATCH($Q37,CRC_Contributions_Summary!$Q$35:$Q$554,0),MATCH(I$3,CRC_Contributions_Summary!$D$34:$O$34,0))</f>
        <v>0</v>
      </c>
      <c r="J37" s="103">
        <f ca="1">INDEX(CRC_Contributions_Summary!$D$35:$O$554,MATCH($Q37,CRC_Contributions_Summary!$Q$35:$Q$554,0),MATCH(J$3,CRC_Contributions_Summary!$D$34:$O$34,0))</f>
        <v>0</v>
      </c>
      <c r="K37" s="103">
        <f ca="1">INDEX(CRC_Contributions_Summary!$D$35:$O$554,MATCH($Q37,CRC_Contributions_Summary!$Q$35:$Q$554,0),MATCH(K$3,CRC_Contributions_Summary!$D$34:$O$34,0))</f>
        <v>0</v>
      </c>
      <c r="L37" s="103">
        <f ca="1">INDEX(CRC_Contributions_Summary!$D$35:$O$554,MATCH($Q37,CRC_Contributions_Summary!$Q$35:$Q$554,0),MATCH(L$3,CRC_Contributions_Summary!$D$34:$O$34,0))</f>
        <v>0</v>
      </c>
      <c r="M37" s="103">
        <f ca="1">INDEX(CRC_Contributions_Summary!$D$35:$O$554,MATCH($Q37,CRC_Contributions_Summary!$Q$35:$Q$554,0),MATCH(M$3,CRC_Contributions_Summary!$D$34:$O$34,0))</f>
        <v>0</v>
      </c>
      <c r="N37" s="103">
        <f ca="1">INDEX(CRC_Contributions_Summary!$D$35:$O$554,MATCH($Q37,CRC_Contributions_Summary!$Q$35:$Q$554,0),MATCH(N$3,CRC_Contributions_Summary!$D$34:$O$34,0))</f>
        <v>0</v>
      </c>
      <c r="O37" s="103">
        <f t="shared" ca="1" si="12"/>
        <v>0</v>
      </c>
      <c r="P37">
        <f t="shared" ref="P37" ca="1" si="16">B34</f>
        <v>7</v>
      </c>
      <c r="Q37" t="str">
        <f t="shared" ca="1" si="0"/>
        <v>7Non-staff in-kind ($)</v>
      </c>
    </row>
    <row r="38" spans="2:17">
      <c r="B38" s="282"/>
      <c r="C38" s="101" t="s">
        <v>428</v>
      </c>
      <c r="D38" s="105">
        <f t="shared" ref="D38:O38" ca="1" si="17">SUM(D34,D36,D37)</f>
        <v>0</v>
      </c>
      <c r="E38" s="105">
        <f t="shared" ca="1" si="17"/>
        <v>0</v>
      </c>
      <c r="F38" s="105">
        <f t="shared" ca="1" si="17"/>
        <v>0</v>
      </c>
      <c r="G38" s="105">
        <f t="shared" ca="1" si="17"/>
        <v>0</v>
      </c>
      <c r="H38" s="105">
        <f t="shared" ca="1" si="17"/>
        <v>0</v>
      </c>
      <c r="I38" s="105">
        <f t="shared" ca="1" si="17"/>
        <v>0</v>
      </c>
      <c r="J38" s="105">
        <f t="shared" ca="1" si="17"/>
        <v>0</v>
      </c>
      <c r="K38" s="105">
        <f t="shared" ca="1" si="17"/>
        <v>0</v>
      </c>
      <c r="L38" s="105">
        <f t="shared" ca="1" si="17"/>
        <v>0</v>
      </c>
      <c r="M38" s="105">
        <f t="shared" ca="1" si="17"/>
        <v>0</v>
      </c>
      <c r="N38" s="105">
        <f t="shared" ca="1" si="17"/>
        <v>0</v>
      </c>
      <c r="O38" s="105">
        <f t="shared" ca="1" si="17"/>
        <v>0</v>
      </c>
      <c r="Q38" t="str">
        <f t="shared" si="0"/>
        <v>Partner total ($)</v>
      </c>
    </row>
    <row r="39" spans="2:17">
      <c r="B39" s="282">
        <f ca="1">INDEX(CRC_Partner_Information!$B$7:$B$136,COUNTA(B$4:B39))</f>
        <v>8</v>
      </c>
      <c r="C39" s="98" t="s">
        <v>344</v>
      </c>
      <c r="D39" s="103">
        <f ca="1">INDEX(CRC_Contributions_Summary!$D$35:$O$554,MATCH($Q39,CRC_Contributions_Summary!$Q$35:$Q$554,0),MATCH(D$3,CRC_Contributions_Summary!$D$34:$O$34,0))</f>
        <v>0</v>
      </c>
      <c r="E39" s="103">
        <f ca="1">INDEX(CRC_Contributions_Summary!$D$35:$O$554,MATCH($Q39,CRC_Contributions_Summary!$Q$35:$Q$554,0),MATCH(E$3,CRC_Contributions_Summary!$D$34:$O$34,0))</f>
        <v>0</v>
      </c>
      <c r="F39" s="103">
        <f ca="1">INDEX(CRC_Contributions_Summary!$D$35:$O$554,MATCH($Q39,CRC_Contributions_Summary!$Q$35:$Q$554,0),MATCH(F$3,CRC_Contributions_Summary!$D$34:$O$34,0))</f>
        <v>0</v>
      </c>
      <c r="G39" s="103">
        <f ca="1">INDEX(CRC_Contributions_Summary!$D$35:$O$554,MATCH($Q39,CRC_Contributions_Summary!$Q$35:$Q$554,0),MATCH(G$3,CRC_Contributions_Summary!$D$34:$O$34,0))</f>
        <v>0</v>
      </c>
      <c r="H39" s="103">
        <f ca="1">INDEX(CRC_Contributions_Summary!$D$35:$O$554,MATCH($Q39,CRC_Contributions_Summary!$Q$35:$Q$554,0),MATCH(H$3,CRC_Contributions_Summary!$D$34:$O$34,0))</f>
        <v>0</v>
      </c>
      <c r="I39" s="103">
        <f ca="1">INDEX(CRC_Contributions_Summary!$D$35:$O$554,MATCH($Q39,CRC_Contributions_Summary!$Q$35:$Q$554,0),MATCH(I$3,CRC_Contributions_Summary!$D$34:$O$34,0))</f>
        <v>0</v>
      </c>
      <c r="J39" s="103">
        <f ca="1">INDEX(CRC_Contributions_Summary!$D$35:$O$554,MATCH($Q39,CRC_Contributions_Summary!$Q$35:$Q$554,0),MATCH(J$3,CRC_Contributions_Summary!$D$34:$O$34,0))</f>
        <v>0</v>
      </c>
      <c r="K39" s="103">
        <f ca="1">INDEX(CRC_Contributions_Summary!$D$35:$O$554,MATCH($Q39,CRC_Contributions_Summary!$Q$35:$Q$554,0),MATCH(K$3,CRC_Contributions_Summary!$D$34:$O$34,0))</f>
        <v>0</v>
      </c>
      <c r="L39" s="103">
        <f ca="1">INDEX(CRC_Contributions_Summary!$D$35:$O$554,MATCH($Q39,CRC_Contributions_Summary!$Q$35:$Q$554,0),MATCH(L$3,CRC_Contributions_Summary!$D$34:$O$34,0))</f>
        <v>0</v>
      </c>
      <c r="M39" s="103">
        <f ca="1">INDEX(CRC_Contributions_Summary!$D$35:$O$554,MATCH($Q39,CRC_Contributions_Summary!$Q$35:$Q$554,0),MATCH(M$3,CRC_Contributions_Summary!$D$34:$O$34,0))</f>
        <v>0</v>
      </c>
      <c r="N39" s="103">
        <f ca="1">INDEX(CRC_Contributions_Summary!$D$35:$O$554,MATCH($Q39,CRC_Contributions_Summary!$Q$35:$Q$554,0),MATCH(N$3,CRC_Contributions_Summary!$D$34:$O$34,0))</f>
        <v>0</v>
      </c>
      <c r="O39" s="103">
        <f t="shared" ref="O39:O42" ca="1" si="18">SUM(D39:N39)</f>
        <v>0</v>
      </c>
      <c r="P39">
        <f t="shared" ref="P39" ca="1" si="19">B39</f>
        <v>8</v>
      </c>
      <c r="Q39" t="str">
        <f t="shared" ca="1" si="0"/>
        <v>8Cash ($)</v>
      </c>
    </row>
    <row r="40" spans="2:17">
      <c r="B40" s="282"/>
      <c r="C40" s="99" t="s">
        <v>345</v>
      </c>
      <c r="D40" s="104">
        <f ca="1">INDEX(CRC_Contributions_Summary!$D$35:$O$554,MATCH($Q40,CRC_Contributions_Summary!$Q$35:$Q$554,0),MATCH(D$3,CRC_Contributions_Summary!$D$34:$O$34,0))</f>
        <v>0</v>
      </c>
      <c r="E40" s="104">
        <f ca="1">INDEX(CRC_Contributions_Summary!$D$35:$O$554,MATCH($Q40,CRC_Contributions_Summary!$Q$35:$Q$554,0),MATCH(E$3,CRC_Contributions_Summary!$D$34:$O$34,0))</f>
        <v>0</v>
      </c>
      <c r="F40" s="104">
        <f ca="1">INDEX(CRC_Contributions_Summary!$D$35:$O$554,MATCH($Q40,CRC_Contributions_Summary!$Q$35:$Q$554,0),MATCH(F$3,CRC_Contributions_Summary!$D$34:$O$34,0))</f>
        <v>0</v>
      </c>
      <c r="G40" s="104">
        <f ca="1">INDEX(CRC_Contributions_Summary!$D$35:$O$554,MATCH($Q40,CRC_Contributions_Summary!$Q$35:$Q$554,0),MATCH(G$3,CRC_Contributions_Summary!$D$34:$O$34,0))</f>
        <v>0</v>
      </c>
      <c r="H40" s="104">
        <f ca="1">INDEX(CRC_Contributions_Summary!$D$35:$O$554,MATCH($Q40,CRC_Contributions_Summary!$Q$35:$Q$554,0),MATCH(H$3,CRC_Contributions_Summary!$D$34:$O$34,0))</f>
        <v>0</v>
      </c>
      <c r="I40" s="104">
        <f ca="1">INDEX(CRC_Contributions_Summary!$D$35:$O$554,MATCH($Q40,CRC_Contributions_Summary!$Q$35:$Q$554,0),MATCH(I$3,CRC_Contributions_Summary!$D$34:$O$34,0))</f>
        <v>0</v>
      </c>
      <c r="J40" s="104">
        <f ca="1">INDEX(CRC_Contributions_Summary!$D$35:$O$554,MATCH($Q40,CRC_Contributions_Summary!$Q$35:$Q$554,0),MATCH(J$3,CRC_Contributions_Summary!$D$34:$O$34,0))</f>
        <v>0</v>
      </c>
      <c r="K40" s="104">
        <f ca="1">INDEX(CRC_Contributions_Summary!$D$35:$O$554,MATCH($Q40,CRC_Contributions_Summary!$Q$35:$Q$554,0),MATCH(K$3,CRC_Contributions_Summary!$D$34:$O$34,0))</f>
        <v>0</v>
      </c>
      <c r="L40" s="104">
        <f ca="1">INDEX(CRC_Contributions_Summary!$D$35:$O$554,MATCH($Q40,CRC_Contributions_Summary!$Q$35:$Q$554,0),MATCH(L$3,CRC_Contributions_Summary!$D$34:$O$34,0))</f>
        <v>0</v>
      </c>
      <c r="M40" s="104">
        <f ca="1">INDEX(CRC_Contributions_Summary!$D$35:$O$554,MATCH($Q40,CRC_Contributions_Summary!$Q$35:$Q$554,0),MATCH(M$3,CRC_Contributions_Summary!$D$34:$O$34,0))</f>
        <v>0</v>
      </c>
      <c r="N40" s="104">
        <f ca="1">INDEX(CRC_Contributions_Summary!$D$35:$O$554,MATCH($Q40,CRC_Contributions_Summary!$Q$35:$Q$554,0),MATCH(N$3,CRC_Contributions_Summary!$D$34:$O$34,0))</f>
        <v>0</v>
      </c>
      <c r="O40" s="104">
        <f t="shared" ca="1" si="18"/>
        <v>0</v>
      </c>
      <c r="P40">
        <f t="shared" ref="P40" ca="1" si="20">B39</f>
        <v>8</v>
      </c>
      <c r="Q40" t="str">
        <f t="shared" ca="1" si="0"/>
        <v>8Number of FTE</v>
      </c>
    </row>
    <row r="41" spans="2:17">
      <c r="B41" s="282"/>
      <c r="C41" s="99" t="s">
        <v>355</v>
      </c>
      <c r="D41" s="103">
        <f ca="1">INDEX(CRC_Contributions_Summary!$D$35:$O$554,MATCH($Q41,CRC_Contributions_Summary!$Q$35:$Q$554,0),MATCH(D$3,CRC_Contributions_Summary!$D$34:$O$34,0))</f>
        <v>0</v>
      </c>
      <c r="E41" s="103">
        <f ca="1">INDEX(CRC_Contributions_Summary!$D$35:$O$554,MATCH($Q41,CRC_Contributions_Summary!$Q$35:$Q$554,0),MATCH(E$3,CRC_Contributions_Summary!$D$34:$O$34,0))</f>
        <v>0</v>
      </c>
      <c r="F41" s="103">
        <f ca="1">INDEX(CRC_Contributions_Summary!$D$35:$O$554,MATCH($Q41,CRC_Contributions_Summary!$Q$35:$Q$554,0),MATCH(F$3,CRC_Contributions_Summary!$D$34:$O$34,0))</f>
        <v>0</v>
      </c>
      <c r="G41" s="103">
        <f ca="1">INDEX(CRC_Contributions_Summary!$D$35:$O$554,MATCH($Q41,CRC_Contributions_Summary!$Q$35:$Q$554,0),MATCH(G$3,CRC_Contributions_Summary!$D$34:$O$34,0))</f>
        <v>0</v>
      </c>
      <c r="H41" s="103">
        <f ca="1">INDEX(CRC_Contributions_Summary!$D$35:$O$554,MATCH($Q41,CRC_Contributions_Summary!$Q$35:$Q$554,0),MATCH(H$3,CRC_Contributions_Summary!$D$34:$O$34,0))</f>
        <v>0</v>
      </c>
      <c r="I41" s="103">
        <f ca="1">INDEX(CRC_Contributions_Summary!$D$35:$O$554,MATCH($Q41,CRC_Contributions_Summary!$Q$35:$Q$554,0),MATCH(I$3,CRC_Contributions_Summary!$D$34:$O$34,0))</f>
        <v>0</v>
      </c>
      <c r="J41" s="103">
        <f ca="1">INDEX(CRC_Contributions_Summary!$D$35:$O$554,MATCH($Q41,CRC_Contributions_Summary!$Q$35:$Q$554,0),MATCH(J$3,CRC_Contributions_Summary!$D$34:$O$34,0))</f>
        <v>0</v>
      </c>
      <c r="K41" s="103">
        <f ca="1">INDEX(CRC_Contributions_Summary!$D$35:$O$554,MATCH($Q41,CRC_Contributions_Summary!$Q$35:$Q$554,0),MATCH(K$3,CRC_Contributions_Summary!$D$34:$O$34,0))</f>
        <v>0</v>
      </c>
      <c r="L41" s="103">
        <f ca="1">INDEX(CRC_Contributions_Summary!$D$35:$O$554,MATCH($Q41,CRC_Contributions_Summary!$Q$35:$Q$554,0),MATCH(L$3,CRC_Contributions_Summary!$D$34:$O$34,0))</f>
        <v>0</v>
      </c>
      <c r="M41" s="103">
        <f ca="1">INDEX(CRC_Contributions_Summary!$D$35:$O$554,MATCH($Q41,CRC_Contributions_Summary!$Q$35:$Q$554,0),MATCH(M$3,CRC_Contributions_Summary!$D$34:$O$34,0))</f>
        <v>0</v>
      </c>
      <c r="N41" s="103">
        <f ca="1">INDEX(CRC_Contributions_Summary!$D$35:$O$554,MATCH($Q41,CRC_Contributions_Summary!$Q$35:$Q$554,0),MATCH(N$3,CRC_Contributions_Summary!$D$34:$O$34,0))</f>
        <v>0</v>
      </c>
      <c r="O41" s="103">
        <f t="shared" ca="1" si="18"/>
        <v>0</v>
      </c>
      <c r="P41">
        <f t="shared" ref="P41" ca="1" si="21">B39</f>
        <v>8</v>
      </c>
      <c r="Q41" t="str">
        <f t="shared" ca="1" si="0"/>
        <v>8Staff value ($)</v>
      </c>
    </row>
    <row r="42" spans="2:17">
      <c r="B42" s="282"/>
      <c r="C42" s="100" t="s">
        <v>347</v>
      </c>
      <c r="D42" s="103">
        <f ca="1">INDEX(CRC_Contributions_Summary!$D$35:$O$554,MATCH($Q42,CRC_Contributions_Summary!$Q$35:$Q$554,0),MATCH(D$3,CRC_Contributions_Summary!$D$34:$O$34,0))</f>
        <v>0</v>
      </c>
      <c r="E42" s="103">
        <f ca="1">INDEX(CRC_Contributions_Summary!$D$35:$O$554,MATCH($Q42,CRC_Contributions_Summary!$Q$35:$Q$554,0),MATCH(E$3,CRC_Contributions_Summary!$D$34:$O$34,0))</f>
        <v>0</v>
      </c>
      <c r="F42" s="103">
        <f ca="1">INDEX(CRC_Contributions_Summary!$D$35:$O$554,MATCH($Q42,CRC_Contributions_Summary!$Q$35:$Q$554,0),MATCH(F$3,CRC_Contributions_Summary!$D$34:$O$34,0))</f>
        <v>0</v>
      </c>
      <c r="G42" s="103">
        <f ca="1">INDEX(CRC_Contributions_Summary!$D$35:$O$554,MATCH($Q42,CRC_Contributions_Summary!$Q$35:$Q$554,0),MATCH(G$3,CRC_Contributions_Summary!$D$34:$O$34,0))</f>
        <v>0</v>
      </c>
      <c r="H42" s="103">
        <f ca="1">INDEX(CRC_Contributions_Summary!$D$35:$O$554,MATCH($Q42,CRC_Contributions_Summary!$Q$35:$Q$554,0),MATCH(H$3,CRC_Contributions_Summary!$D$34:$O$34,0))</f>
        <v>0</v>
      </c>
      <c r="I42" s="103">
        <f ca="1">INDEX(CRC_Contributions_Summary!$D$35:$O$554,MATCH($Q42,CRC_Contributions_Summary!$Q$35:$Q$554,0),MATCH(I$3,CRC_Contributions_Summary!$D$34:$O$34,0))</f>
        <v>0</v>
      </c>
      <c r="J42" s="103">
        <f ca="1">INDEX(CRC_Contributions_Summary!$D$35:$O$554,MATCH($Q42,CRC_Contributions_Summary!$Q$35:$Q$554,0),MATCH(J$3,CRC_Contributions_Summary!$D$34:$O$34,0))</f>
        <v>0</v>
      </c>
      <c r="K42" s="103">
        <f ca="1">INDEX(CRC_Contributions_Summary!$D$35:$O$554,MATCH($Q42,CRC_Contributions_Summary!$Q$35:$Q$554,0),MATCH(K$3,CRC_Contributions_Summary!$D$34:$O$34,0))</f>
        <v>0</v>
      </c>
      <c r="L42" s="103">
        <f ca="1">INDEX(CRC_Contributions_Summary!$D$35:$O$554,MATCH($Q42,CRC_Contributions_Summary!$Q$35:$Q$554,0),MATCH(L$3,CRC_Contributions_Summary!$D$34:$O$34,0))</f>
        <v>0</v>
      </c>
      <c r="M42" s="103">
        <f ca="1">INDEX(CRC_Contributions_Summary!$D$35:$O$554,MATCH($Q42,CRC_Contributions_Summary!$Q$35:$Q$554,0),MATCH(M$3,CRC_Contributions_Summary!$D$34:$O$34,0))</f>
        <v>0</v>
      </c>
      <c r="N42" s="103">
        <f ca="1">INDEX(CRC_Contributions_Summary!$D$35:$O$554,MATCH($Q42,CRC_Contributions_Summary!$Q$35:$Q$554,0),MATCH(N$3,CRC_Contributions_Summary!$D$34:$O$34,0))</f>
        <v>0</v>
      </c>
      <c r="O42" s="103">
        <f t="shared" ca="1" si="18"/>
        <v>0</v>
      </c>
      <c r="P42">
        <f t="shared" ref="P42" ca="1" si="22">B39</f>
        <v>8</v>
      </c>
      <c r="Q42" t="str">
        <f t="shared" ca="1" si="0"/>
        <v>8Non-staff in-kind ($)</v>
      </c>
    </row>
    <row r="43" spans="2:17">
      <c r="B43" s="282"/>
      <c r="C43" s="101" t="s">
        <v>428</v>
      </c>
      <c r="D43" s="105">
        <f t="shared" ref="D43:O43" ca="1" si="23">SUM(D39,D41,D42)</f>
        <v>0</v>
      </c>
      <c r="E43" s="105">
        <f t="shared" ca="1" si="23"/>
        <v>0</v>
      </c>
      <c r="F43" s="105">
        <f t="shared" ca="1" si="23"/>
        <v>0</v>
      </c>
      <c r="G43" s="105">
        <f t="shared" ca="1" si="23"/>
        <v>0</v>
      </c>
      <c r="H43" s="105">
        <f t="shared" ca="1" si="23"/>
        <v>0</v>
      </c>
      <c r="I43" s="105">
        <f t="shared" ca="1" si="23"/>
        <v>0</v>
      </c>
      <c r="J43" s="105">
        <f t="shared" ca="1" si="23"/>
        <v>0</v>
      </c>
      <c r="K43" s="105">
        <f t="shared" ca="1" si="23"/>
        <v>0</v>
      </c>
      <c r="L43" s="105">
        <f t="shared" ca="1" si="23"/>
        <v>0</v>
      </c>
      <c r="M43" s="105">
        <f t="shared" ca="1" si="23"/>
        <v>0</v>
      </c>
      <c r="N43" s="105">
        <f t="shared" ca="1" si="23"/>
        <v>0</v>
      </c>
      <c r="O43" s="105">
        <f t="shared" ca="1" si="23"/>
        <v>0</v>
      </c>
      <c r="Q43" t="str">
        <f t="shared" si="0"/>
        <v>Partner total ($)</v>
      </c>
    </row>
    <row r="44" spans="2:17">
      <c r="B44" s="282">
        <f ca="1">INDEX(CRC_Partner_Information!$B$7:$B$136,COUNTA(B$4:B44))</f>
        <v>9</v>
      </c>
      <c r="C44" s="98" t="s">
        <v>344</v>
      </c>
      <c r="D44" s="103">
        <f ca="1">INDEX(CRC_Contributions_Summary!$D$35:$O$554,MATCH($Q44,CRC_Contributions_Summary!$Q$35:$Q$554,0),MATCH(D$3,CRC_Contributions_Summary!$D$34:$O$34,0))</f>
        <v>0</v>
      </c>
      <c r="E44" s="103">
        <f ca="1">INDEX(CRC_Contributions_Summary!$D$35:$O$554,MATCH($Q44,CRC_Contributions_Summary!$Q$35:$Q$554,0),MATCH(E$3,CRC_Contributions_Summary!$D$34:$O$34,0))</f>
        <v>0</v>
      </c>
      <c r="F44" s="103">
        <f ca="1">INDEX(CRC_Contributions_Summary!$D$35:$O$554,MATCH($Q44,CRC_Contributions_Summary!$Q$35:$Q$554,0),MATCH(F$3,CRC_Contributions_Summary!$D$34:$O$34,0))</f>
        <v>0</v>
      </c>
      <c r="G44" s="103">
        <f ca="1">INDEX(CRC_Contributions_Summary!$D$35:$O$554,MATCH($Q44,CRC_Contributions_Summary!$Q$35:$Q$554,0),MATCH(G$3,CRC_Contributions_Summary!$D$34:$O$34,0))</f>
        <v>0</v>
      </c>
      <c r="H44" s="103">
        <f ca="1">INDEX(CRC_Contributions_Summary!$D$35:$O$554,MATCH($Q44,CRC_Contributions_Summary!$Q$35:$Q$554,0),MATCH(H$3,CRC_Contributions_Summary!$D$34:$O$34,0))</f>
        <v>0</v>
      </c>
      <c r="I44" s="103">
        <f ca="1">INDEX(CRC_Contributions_Summary!$D$35:$O$554,MATCH($Q44,CRC_Contributions_Summary!$Q$35:$Q$554,0),MATCH(I$3,CRC_Contributions_Summary!$D$34:$O$34,0))</f>
        <v>0</v>
      </c>
      <c r="J44" s="103">
        <f ca="1">INDEX(CRC_Contributions_Summary!$D$35:$O$554,MATCH($Q44,CRC_Contributions_Summary!$Q$35:$Q$554,0),MATCH(J$3,CRC_Contributions_Summary!$D$34:$O$34,0))</f>
        <v>0</v>
      </c>
      <c r="K44" s="103">
        <f ca="1">INDEX(CRC_Contributions_Summary!$D$35:$O$554,MATCH($Q44,CRC_Contributions_Summary!$Q$35:$Q$554,0),MATCH(K$3,CRC_Contributions_Summary!$D$34:$O$34,0))</f>
        <v>0</v>
      </c>
      <c r="L44" s="103">
        <f ca="1">INDEX(CRC_Contributions_Summary!$D$35:$O$554,MATCH($Q44,CRC_Contributions_Summary!$Q$35:$Q$554,0),MATCH(L$3,CRC_Contributions_Summary!$D$34:$O$34,0))</f>
        <v>0</v>
      </c>
      <c r="M44" s="103">
        <f ca="1">INDEX(CRC_Contributions_Summary!$D$35:$O$554,MATCH($Q44,CRC_Contributions_Summary!$Q$35:$Q$554,0),MATCH(M$3,CRC_Contributions_Summary!$D$34:$O$34,0))</f>
        <v>0</v>
      </c>
      <c r="N44" s="103">
        <f ca="1">INDEX(CRC_Contributions_Summary!$D$35:$O$554,MATCH($Q44,CRC_Contributions_Summary!$Q$35:$Q$554,0),MATCH(N$3,CRC_Contributions_Summary!$D$34:$O$34,0))</f>
        <v>0</v>
      </c>
      <c r="O44" s="103">
        <f t="shared" ref="O44:O47" ca="1" si="24">SUM(D44:N44)</f>
        <v>0</v>
      </c>
      <c r="P44">
        <f t="shared" ref="P44" ca="1" si="25">B44</f>
        <v>9</v>
      </c>
      <c r="Q44" t="str">
        <f t="shared" ca="1" si="0"/>
        <v>9Cash ($)</v>
      </c>
    </row>
    <row r="45" spans="2:17">
      <c r="B45" s="282"/>
      <c r="C45" s="99" t="s">
        <v>345</v>
      </c>
      <c r="D45" s="104">
        <f ca="1">INDEX(CRC_Contributions_Summary!$D$35:$O$554,MATCH($Q45,CRC_Contributions_Summary!$Q$35:$Q$554,0),MATCH(D$3,CRC_Contributions_Summary!$D$34:$O$34,0))</f>
        <v>0</v>
      </c>
      <c r="E45" s="104">
        <f ca="1">INDEX(CRC_Contributions_Summary!$D$35:$O$554,MATCH($Q45,CRC_Contributions_Summary!$Q$35:$Q$554,0),MATCH(E$3,CRC_Contributions_Summary!$D$34:$O$34,0))</f>
        <v>0</v>
      </c>
      <c r="F45" s="104">
        <f ca="1">INDEX(CRC_Contributions_Summary!$D$35:$O$554,MATCH($Q45,CRC_Contributions_Summary!$Q$35:$Q$554,0),MATCH(F$3,CRC_Contributions_Summary!$D$34:$O$34,0))</f>
        <v>0</v>
      </c>
      <c r="G45" s="104">
        <f ca="1">INDEX(CRC_Contributions_Summary!$D$35:$O$554,MATCH($Q45,CRC_Contributions_Summary!$Q$35:$Q$554,0),MATCH(G$3,CRC_Contributions_Summary!$D$34:$O$34,0))</f>
        <v>0</v>
      </c>
      <c r="H45" s="104">
        <f ca="1">INDEX(CRC_Contributions_Summary!$D$35:$O$554,MATCH($Q45,CRC_Contributions_Summary!$Q$35:$Q$554,0),MATCH(H$3,CRC_Contributions_Summary!$D$34:$O$34,0))</f>
        <v>0</v>
      </c>
      <c r="I45" s="104">
        <f ca="1">INDEX(CRC_Contributions_Summary!$D$35:$O$554,MATCH($Q45,CRC_Contributions_Summary!$Q$35:$Q$554,0),MATCH(I$3,CRC_Contributions_Summary!$D$34:$O$34,0))</f>
        <v>0</v>
      </c>
      <c r="J45" s="104">
        <f ca="1">INDEX(CRC_Contributions_Summary!$D$35:$O$554,MATCH($Q45,CRC_Contributions_Summary!$Q$35:$Q$554,0),MATCH(J$3,CRC_Contributions_Summary!$D$34:$O$34,0))</f>
        <v>0</v>
      </c>
      <c r="K45" s="104">
        <f ca="1">INDEX(CRC_Contributions_Summary!$D$35:$O$554,MATCH($Q45,CRC_Contributions_Summary!$Q$35:$Q$554,0),MATCH(K$3,CRC_Contributions_Summary!$D$34:$O$34,0))</f>
        <v>0</v>
      </c>
      <c r="L45" s="104">
        <f ca="1">INDEX(CRC_Contributions_Summary!$D$35:$O$554,MATCH($Q45,CRC_Contributions_Summary!$Q$35:$Q$554,0),MATCH(L$3,CRC_Contributions_Summary!$D$34:$O$34,0))</f>
        <v>0</v>
      </c>
      <c r="M45" s="104">
        <f ca="1">INDEX(CRC_Contributions_Summary!$D$35:$O$554,MATCH($Q45,CRC_Contributions_Summary!$Q$35:$Q$554,0),MATCH(M$3,CRC_Contributions_Summary!$D$34:$O$34,0))</f>
        <v>0</v>
      </c>
      <c r="N45" s="104">
        <f ca="1">INDEX(CRC_Contributions_Summary!$D$35:$O$554,MATCH($Q45,CRC_Contributions_Summary!$Q$35:$Q$554,0),MATCH(N$3,CRC_Contributions_Summary!$D$34:$O$34,0))</f>
        <v>0</v>
      </c>
      <c r="O45" s="104">
        <f t="shared" ca="1" si="24"/>
        <v>0</v>
      </c>
      <c r="P45">
        <f t="shared" ref="P45" ca="1" si="26">B44</f>
        <v>9</v>
      </c>
      <c r="Q45" t="str">
        <f t="shared" ca="1" si="0"/>
        <v>9Number of FTE</v>
      </c>
    </row>
    <row r="46" spans="2:17">
      <c r="B46" s="282"/>
      <c r="C46" s="99" t="s">
        <v>355</v>
      </c>
      <c r="D46" s="103">
        <f ca="1">INDEX(CRC_Contributions_Summary!$D$35:$O$554,MATCH($Q46,CRC_Contributions_Summary!$Q$35:$Q$554,0),MATCH(D$3,CRC_Contributions_Summary!$D$34:$O$34,0))</f>
        <v>0</v>
      </c>
      <c r="E46" s="103">
        <f ca="1">INDEX(CRC_Contributions_Summary!$D$35:$O$554,MATCH($Q46,CRC_Contributions_Summary!$Q$35:$Q$554,0),MATCH(E$3,CRC_Contributions_Summary!$D$34:$O$34,0))</f>
        <v>0</v>
      </c>
      <c r="F46" s="103">
        <f ca="1">INDEX(CRC_Contributions_Summary!$D$35:$O$554,MATCH($Q46,CRC_Contributions_Summary!$Q$35:$Q$554,0),MATCH(F$3,CRC_Contributions_Summary!$D$34:$O$34,0))</f>
        <v>0</v>
      </c>
      <c r="G46" s="103">
        <f ca="1">INDEX(CRC_Contributions_Summary!$D$35:$O$554,MATCH($Q46,CRC_Contributions_Summary!$Q$35:$Q$554,0),MATCH(G$3,CRC_Contributions_Summary!$D$34:$O$34,0))</f>
        <v>0</v>
      </c>
      <c r="H46" s="103">
        <f ca="1">INDEX(CRC_Contributions_Summary!$D$35:$O$554,MATCH($Q46,CRC_Contributions_Summary!$Q$35:$Q$554,0),MATCH(H$3,CRC_Contributions_Summary!$D$34:$O$34,0))</f>
        <v>0</v>
      </c>
      <c r="I46" s="103">
        <f ca="1">INDEX(CRC_Contributions_Summary!$D$35:$O$554,MATCH($Q46,CRC_Contributions_Summary!$Q$35:$Q$554,0),MATCH(I$3,CRC_Contributions_Summary!$D$34:$O$34,0))</f>
        <v>0</v>
      </c>
      <c r="J46" s="103">
        <f ca="1">INDEX(CRC_Contributions_Summary!$D$35:$O$554,MATCH($Q46,CRC_Contributions_Summary!$Q$35:$Q$554,0),MATCH(J$3,CRC_Contributions_Summary!$D$34:$O$34,0))</f>
        <v>0</v>
      </c>
      <c r="K46" s="103">
        <f ca="1">INDEX(CRC_Contributions_Summary!$D$35:$O$554,MATCH($Q46,CRC_Contributions_Summary!$Q$35:$Q$554,0),MATCH(K$3,CRC_Contributions_Summary!$D$34:$O$34,0))</f>
        <v>0</v>
      </c>
      <c r="L46" s="103">
        <f ca="1">INDEX(CRC_Contributions_Summary!$D$35:$O$554,MATCH($Q46,CRC_Contributions_Summary!$Q$35:$Q$554,0),MATCH(L$3,CRC_Contributions_Summary!$D$34:$O$34,0))</f>
        <v>0</v>
      </c>
      <c r="M46" s="103">
        <f ca="1">INDEX(CRC_Contributions_Summary!$D$35:$O$554,MATCH($Q46,CRC_Contributions_Summary!$Q$35:$Q$554,0),MATCH(M$3,CRC_Contributions_Summary!$D$34:$O$34,0))</f>
        <v>0</v>
      </c>
      <c r="N46" s="103">
        <f ca="1">INDEX(CRC_Contributions_Summary!$D$35:$O$554,MATCH($Q46,CRC_Contributions_Summary!$Q$35:$Q$554,0),MATCH(N$3,CRC_Contributions_Summary!$D$34:$O$34,0))</f>
        <v>0</v>
      </c>
      <c r="O46" s="103">
        <f t="shared" ca="1" si="24"/>
        <v>0</v>
      </c>
      <c r="P46">
        <f t="shared" ref="P46" ca="1" si="27">B44</f>
        <v>9</v>
      </c>
      <c r="Q46" t="str">
        <f t="shared" ca="1" si="0"/>
        <v>9Staff value ($)</v>
      </c>
    </row>
    <row r="47" spans="2:17">
      <c r="B47" s="282"/>
      <c r="C47" s="100" t="s">
        <v>347</v>
      </c>
      <c r="D47" s="103">
        <f ca="1">INDEX(CRC_Contributions_Summary!$D$35:$O$554,MATCH($Q47,CRC_Contributions_Summary!$Q$35:$Q$554,0),MATCH(D$3,CRC_Contributions_Summary!$D$34:$O$34,0))</f>
        <v>0</v>
      </c>
      <c r="E47" s="103">
        <f ca="1">INDEX(CRC_Contributions_Summary!$D$35:$O$554,MATCH($Q47,CRC_Contributions_Summary!$Q$35:$Q$554,0),MATCH(E$3,CRC_Contributions_Summary!$D$34:$O$34,0))</f>
        <v>0</v>
      </c>
      <c r="F47" s="103">
        <f ca="1">INDEX(CRC_Contributions_Summary!$D$35:$O$554,MATCH($Q47,CRC_Contributions_Summary!$Q$35:$Q$554,0),MATCH(F$3,CRC_Contributions_Summary!$D$34:$O$34,0))</f>
        <v>0</v>
      </c>
      <c r="G47" s="103">
        <f ca="1">INDEX(CRC_Contributions_Summary!$D$35:$O$554,MATCH($Q47,CRC_Contributions_Summary!$Q$35:$Q$554,0),MATCH(G$3,CRC_Contributions_Summary!$D$34:$O$34,0))</f>
        <v>0</v>
      </c>
      <c r="H47" s="103">
        <f ca="1">INDEX(CRC_Contributions_Summary!$D$35:$O$554,MATCH($Q47,CRC_Contributions_Summary!$Q$35:$Q$554,0),MATCH(H$3,CRC_Contributions_Summary!$D$34:$O$34,0))</f>
        <v>0</v>
      </c>
      <c r="I47" s="103">
        <f ca="1">INDEX(CRC_Contributions_Summary!$D$35:$O$554,MATCH($Q47,CRC_Contributions_Summary!$Q$35:$Q$554,0),MATCH(I$3,CRC_Contributions_Summary!$D$34:$O$34,0))</f>
        <v>0</v>
      </c>
      <c r="J47" s="103">
        <f ca="1">INDEX(CRC_Contributions_Summary!$D$35:$O$554,MATCH($Q47,CRC_Contributions_Summary!$Q$35:$Q$554,0),MATCH(J$3,CRC_Contributions_Summary!$D$34:$O$34,0))</f>
        <v>0</v>
      </c>
      <c r="K47" s="103">
        <f ca="1">INDEX(CRC_Contributions_Summary!$D$35:$O$554,MATCH($Q47,CRC_Contributions_Summary!$Q$35:$Q$554,0),MATCH(K$3,CRC_Contributions_Summary!$D$34:$O$34,0))</f>
        <v>0</v>
      </c>
      <c r="L47" s="103">
        <f ca="1">INDEX(CRC_Contributions_Summary!$D$35:$O$554,MATCH($Q47,CRC_Contributions_Summary!$Q$35:$Q$554,0),MATCH(L$3,CRC_Contributions_Summary!$D$34:$O$34,0))</f>
        <v>0</v>
      </c>
      <c r="M47" s="103">
        <f ca="1">INDEX(CRC_Contributions_Summary!$D$35:$O$554,MATCH($Q47,CRC_Contributions_Summary!$Q$35:$Q$554,0),MATCH(M$3,CRC_Contributions_Summary!$D$34:$O$34,0))</f>
        <v>0</v>
      </c>
      <c r="N47" s="103">
        <f ca="1">INDEX(CRC_Contributions_Summary!$D$35:$O$554,MATCH($Q47,CRC_Contributions_Summary!$Q$35:$Q$554,0),MATCH(N$3,CRC_Contributions_Summary!$D$34:$O$34,0))</f>
        <v>0</v>
      </c>
      <c r="O47" s="103">
        <f t="shared" ca="1" si="24"/>
        <v>0</v>
      </c>
      <c r="P47">
        <f t="shared" ref="P47" ca="1" si="28">B44</f>
        <v>9</v>
      </c>
      <c r="Q47" t="str">
        <f t="shared" ca="1" si="0"/>
        <v>9Non-staff in-kind ($)</v>
      </c>
    </row>
    <row r="48" spans="2:17">
      <c r="B48" s="282"/>
      <c r="C48" s="101" t="s">
        <v>428</v>
      </c>
      <c r="D48" s="105">
        <f t="shared" ref="D48:O48" ca="1" si="29">SUM(D44,D46,D47)</f>
        <v>0</v>
      </c>
      <c r="E48" s="105">
        <f t="shared" ca="1" si="29"/>
        <v>0</v>
      </c>
      <c r="F48" s="105">
        <f t="shared" ca="1" si="29"/>
        <v>0</v>
      </c>
      <c r="G48" s="105">
        <f t="shared" ca="1" si="29"/>
        <v>0</v>
      </c>
      <c r="H48" s="105">
        <f t="shared" ca="1" si="29"/>
        <v>0</v>
      </c>
      <c r="I48" s="105">
        <f t="shared" ca="1" si="29"/>
        <v>0</v>
      </c>
      <c r="J48" s="105">
        <f t="shared" ca="1" si="29"/>
        <v>0</v>
      </c>
      <c r="K48" s="105">
        <f t="shared" ca="1" si="29"/>
        <v>0</v>
      </c>
      <c r="L48" s="105">
        <f t="shared" ca="1" si="29"/>
        <v>0</v>
      </c>
      <c r="M48" s="105">
        <f t="shared" ca="1" si="29"/>
        <v>0</v>
      </c>
      <c r="N48" s="105">
        <f t="shared" ca="1" si="29"/>
        <v>0</v>
      </c>
      <c r="O48" s="105">
        <f t="shared" ca="1" si="29"/>
        <v>0</v>
      </c>
      <c r="Q48" t="str">
        <f t="shared" si="0"/>
        <v>Partner total ($)</v>
      </c>
    </row>
    <row r="49" spans="2:17">
      <c r="B49" s="282">
        <f ca="1">INDEX(CRC_Partner_Information!$B$7:$B$136,COUNTA(B$4:B49))</f>
        <v>10</v>
      </c>
      <c r="C49" s="98" t="s">
        <v>344</v>
      </c>
      <c r="D49" s="103">
        <f ca="1">INDEX(CRC_Contributions_Summary!$D$35:$O$554,MATCH($Q49,CRC_Contributions_Summary!$Q$35:$Q$554,0),MATCH(D$3,CRC_Contributions_Summary!$D$34:$O$34,0))</f>
        <v>0</v>
      </c>
      <c r="E49" s="103">
        <f ca="1">INDEX(CRC_Contributions_Summary!$D$35:$O$554,MATCH($Q49,CRC_Contributions_Summary!$Q$35:$Q$554,0),MATCH(E$3,CRC_Contributions_Summary!$D$34:$O$34,0))</f>
        <v>0</v>
      </c>
      <c r="F49" s="103">
        <f ca="1">INDEX(CRC_Contributions_Summary!$D$35:$O$554,MATCH($Q49,CRC_Contributions_Summary!$Q$35:$Q$554,0),MATCH(F$3,CRC_Contributions_Summary!$D$34:$O$34,0))</f>
        <v>0</v>
      </c>
      <c r="G49" s="103">
        <f ca="1">INDEX(CRC_Contributions_Summary!$D$35:$O$554,MATCH($Q49,CRC_Contributions_Summary!$Q$35:$Q$554,0),MATCH(G$3,CRC_Contributions_Summary!$D$34:$O$34,0))</f>
        <v>0</v>
      </c>
      <c r="H49" s="103">
        <f ca="1">INDEX(CRC_Contributions_Summary!$D$35:$O$554,MATCH($Q49,CRC_Contributions_Summary!$Q$35:$Q$554,0),MATCH(H$3,CRC_Contributions_Summary!$D$34:$O$34,0))</f>
        <v>0</v>
      </c>
      <c r="I49" s="103">
        <f ca="1">INDEX(CRC_Contributions_Summary!$D$35:$O$554,MATCH($Q49,CRC_Contributions_Summary!$Q$35:$Q$554,0),MATCH(I$3,CRC_Contributions_Summary!$D$34:$O$34,0))</f>
        <v>0</v>
      </c>
      <c r="J49" s="103">
        <f ca="1">INDEX(CRC_Contributions_Summary!$D$35:$O$554,MATCH($Q49,CRC_Contributions_Summary!$Q$35:$Q$554,0),MATCH(J$3,CRC_Contributions_Summary!$D$34:$O$34,0))</f>
        <v>0</v>
      </c>
      <c r="K49" s="103">
        <f ca="1">INDEX(CRC_Contributions_Summary!$D$35:$O$554,MATCH($Q49,CRC_Contributions_Summary!$Q$35:$Q$554,0),MATCH(K$3,CRC_Contributions_Summary!$D$34:$O$34,0))</f>
        <v>0</v>
      </c>
      <c r="L49" s="103">
        <f ca="1">INDEX(CRC_Contributions_Summary!$D$35:$O$554,MATCH($Q49,CRC_Contributions_Summary!$Q$35:$Q$554,0),MATCH(L$3,CRC_Contributions_Summary!$D$34:$O$34,0))</f>
        <v>0</v>
      </c>
      <c r="M49" s="103">
        <f ca="1">INDEX(CRC_Contributions_Summary!$D$35:$O$554,MATCH($Q49,CRC_Contributions_Summary!$Q$35:$Q$554,0),MATCH(M$3,CRC_Contributions_Summary!$D$34:$O$34,0))</f>
        <v>0</v>
      </c>
      <c r="N49" s="103">
        <f ca="1">INDEX(CRC_Contributions_Summary!$D$35:$O$554,MATCH($Q49,CRC_Contributions_Summary!$Q$35:$Q$554,0),MATCH(N$3,CRC_Contributions_Summary!$D$34:$O$34,0))</f>
        <v>0</v>
      </c>
      <c r="O49" s="103">
        <f t="shared" ref="O49:O52" ca="1" si="30">SUM(D49:N49)</f>
        <v>0</v>
      </c>
      <c r="P49">
        <f t="shared" ref="P49" ca="1" si="31">B49</f>
        <v>10</v>
      </c>
      <c r="Q49" t="str">
        <f t="shared" ca="1" si="0"/>
        <v>10Cash ($)</v>
      </c>
    </row>
    <row r="50" spans="2:17">
      <c r="B50" s="282"/>
      <c r="C50" s="99" t="s">
        <v>345</v>
      </c>
      <c r="D50" s="104">
        <f ca="1">INDEX(CRC_Contributions_Summary!$D$35:$O$554,MATCH($Q50,CRC_Contributions_Summary!$Q$35:$Q$554,0),MATCH(D$3,CRC_Contributions_Summary!$D$34:$O$34,0))</f>
        <v>0</v>
      </c>
      <c r="E50" s="104">
        <f ca="1">INDEX(CRC_Contributions_Summary!$D$35:$O$554,MATCH($Q50,CRC_Contributions_Summary!$Q$35:$Q$554,0),MATCH(E$3,CRC_Contributions_Summary!$D$34:$O$34,0))</f>
        <v>0</v>
      </c>
      <c r="F50" s="104">
        <f ca="1">INDEX(CRC_Contributions_Summary!$D$35:$O$554,MATCH($Q50,CRC_Contributions_Summary!$Q$35:$Q$554,0),MATCH(F$3,CRC_Contributions_Summary!$D$34:$O$34,0))</f>
        <v>0</v>
      </c>
      <c r="G50" s="104">
        <f ca="1">INDEX(CRC_Contributions_Summary!$D$35:$O$554,MATCH($Q50,CRC_Contributions_Summary!$Q$35:$Q$554,0),MATCH(G$3,CRC_Contributions_Summary!$D$34:$O$34,0))</f>
        <v>0</v>
      </c>
      <c r="H50" s="104">
        <f ca="1">INDEX(CRC_Contributions_Summary!$D$35:$O$554,MATCH($Q50,CRC_Contributions_Summary!$Q$35:$Q$554,0),MATCH(H$3,CRC_Contributions_Summary!$D$34:$O$34,0))</f>
        <v>0</v>
      </c>
      <c r="I50" s="104">
        <f ca="1">INDEX(CRC_Contributions_Summary!$D$35:$O$554,MATCH($Q50,CRC_Contributions_Summary!$Q$35:$Q$554,0),MATCH(I$3,CRC_Contributions_Summary!$D$34:$O$34,0))</f>
        <v>0</v>
      </c>
      <c r="J50" s="104">
        <f ca="1">INDEX(CRC_Contributions_Summary!$D$35:$O$554,MATCH($Q50,CRC_Contributions_Summary!$Q$35:$Q$554,0),MATCH(J$3,CRC_Contributions_Summary!$D$34:$O$34,0))</f>
        <v>0</v>
      </c>
      <c r="K50" s="104">
        <f ca="1">INDEX(CRC_Contributions_Summary!$D$35:$O$554,MATCH($Q50,CRC_Contributions_Summary!$Q$35:$Q$554,0),MATCH(K$3,CRC_Contributions_Summary!$D$34:$O$34,0))</f>
        <v>0</v>
      </c>
      <c r="L50" s="104">
        <f ca="1">INDEX(CRC_Contributions_Summary!$D$35:$O$554,MATCH($Q50,CRC_Contributions_Summary!$Q$35:$Q$554,0),MATCH(L$3,CRC_Contributions_Summary!$D$34:$O$34,0))</f>
        <v>0</v>
      </c>
      <c r="M50" s="104">
        <f ca="1">INDEX(CRC_Contributions_Summary!$D$35:$O$554,MATCH($Q50,CRC_Contributions_Summary!$Q$35:$Q$554,0),MATCH(M$3,CRC_Contributions_Summary!$D$34:$O$34,0))</f>
        <v>0</v>
      </c>
      <c r="N50" s="104">
        <f ca="1">INDEX(CRC_Contributions_Summary!$D$35:$O$554,MATCH($Q50,CRC_Contributions_Summary!$Q$35:$Q$554,0),MATCH(N$3,CRC_Contributions_Summary!$D$34:$O$34,0))</f>
        <v>0</v>
      </c>
      <c r="O50" s="104">
        <f t="shared" ca="1" si="30"/>
        <v>0</v>
      </c>
      <c r="P50">
        <f t="shared" ref="P50" ca="1" si="32">B49</f>
        <v>10</v>
      </c>
      <c r="Q50" t="str">
        <f t="shared" ca="1" si="0"/>
        <v>10Number of FTE</v>
      </c>
    </row>
    <row r="51" spans="2:17">
      <c r="B51" s="282"/>
      <c r="C51" s="99" t="s">
        <v>355</v>
      </c>
      <c r="D51" s="103">
        <f ca="1">INDEX(CRC_Contributions_Summary!$D$35:$O$554,MATCH($Q51,CRC_Contributions_Summary!$Q$35:$Q$554,0),MATCH(D$3,CRC_Contributions_Summary!$D$34:$O$34,0))</f>
        <v>0</v>
      </c>
      <c r="E51" s="103">
        <f ca="1">INDEX(CRC_Contributions_Summary!$D$35:$O$554,MATCH($Q51,CRC_Contributions_Summary!$Q$35:$Q$554,0),MATCH(E$3,CRC_Contributions_Summary!$D$34:$O$34,0))</f>
        <v>0</v>
      </c>
      <c r="F51" s="103">
        <f ca="1">INDEX(CRC_Contributions_Summary!$D$35:$O$554,MATCH($Q51,CRC_Contributions_Summary!$Q$35:$Q$554,0),MATCH(F$3,CRC_Contributions_Summary!$D$34:$O$34,0))</f>
        <v>0</v>
      </c>
      <c r="G51" s="103">
        <f ca="1">INDEX(CRC_Contributions_Summary!$D$35:$O$554,MATCH($Q51,CRC_Contributions_Summary!$Q$35:$Q$554,0),MATCH(G$3,CRC_Contributions_Summary!$D$34:$O$34,0))</f>
        <v>0</v>
      </c>
      <c r="H51" s="103">
        <f ca="1">INDEX(CRC_Contributions_Summary!$D$35:$O$554,MATCH($Q51,CRC_Contributions_Summary!$Q$35:$Q$554,0),MATCH(H$3,CRC_Contributions_Summary!$D$34:$O$34,0))</f>
        <v>0</v>
      </c>
      <c r="I51" s="103">
        <f ca="1">INDEX(CRC_Contributions_Summary!$D$35:$O$554,MATCH($Q51,CRC_Contributions_Summary!$Q$35:$Q$554,0),MATCH(I$3,CRC_Contributions_Summary!$D$34:$O$34,0))</f>
        <v>0</v>
      </c>
      <c r="J51" s="103">
        <f ca="1">INDEX(CRC_Contributions_Summary!$D$35:$O$554,MATCH($Q51,CRC_Contributions_Summary!$Q$35:$Q$554,0),MATCH(J$3,CRC_Contributions_Summary!$D$34:$O$34,0))</f>
        <v>0</v>
      </c>
      <c r="K51" s="103">
        <f ca="1">INDEX(CRC_Contributions_Summary!$D$35:$O$554,MATCH($Q51,CRC_Contributions_Summary!$Q$35:$Q$554,0),MATCH(K$3,CRC_Contributions_Summary!$D$34:$O$34,0))</f>
        <v>0</v>
      </c>
      <c r="L51" s="103">
        <f ca="1">INDEX(CRC_Contributions_Summary!$D$35:$O$554,MATCH($Q51,CRC_Contributions_Summary!$Q$35:$Q$554,0),MATCH(L$3,CRC_Contributions_Summary!$D$34:$O$34,0))</f>
        <v>0</v>
      </c>
      <c r="M51" s="103">
        <f ca="1">INDEX(CRC_Contributions_Summary!$D$35:$O$554,MATCH($Q51,CRC_Contributions_Summary!$Q$35:$Q$554,0),MATCH(M$3,CRC_Contributions_Summary!$D$34:$O$34,0))</f>
        <v>0</v>
      </c>
      <c r="N51" s="103">
        <f ca="1">INDEX(CRC_Contributions_Summary!$D$35:$O$554,MATCH($Q51,CRC_Contributions_Summary!$Q$35:$Q$554,0),MATCH(N$3,CRC_Contributions_Summary!$D$34:$O$34,0))</f>
        <v>0</v>
      </c>
      <c r="O51" s="103">
        <f t="shared" ca="1" si="30"/>
        <v>0</v>
      </c>
      <c r="P51">
        <f t="shared" ref="P51" ca="1" si="33">B49</f>
        <v>10</v>
      </c>
      <c r="Q51" t="str">
        <f t="shared" ca="1" si="0"/>
        <v>10Staff value ($)</v>
      </c>
    </row>
    <row r="52" spans="2:17">
      <c r="B52" s="282"/>
      <c r="C52" s="100" t="s">
        <v>347</v>
      </c>
      <c r="D52" s="103">
        <f ca="1">INDEX(CRC_Contributions_Summary!$D$35:$O$554,MATCH($Q52,CRC_Contributions_Summary!$Q$35:$Q$554,0),MATCH(D$3,CRC_Contributions_Summary!$D$34:$O$34,0))</f>
        <v>0</v>
      </c>
      <c r="E52" s="103">
        <f ca="1">INDEX(CRC_Contributions_Summary!$D$35:$O$554,MATCH($Q52,CRC_Contributions_Summary!$Q$35:$Q$554,0),MATCH(E$3,CRC_Contributions_Summary!$D$34:$O$34,0))</f>
        <v>0</v>
      </c>
      <c r="F52" s="103">
        <f ca="1">INDEX(CRC_Contributions_Summary!$D$35:$O$554,MATCH($Q52,CRC_Contributions_Summary!$Q$35:$Q$554,0),MATCH(F$3,CRC_Contributions_Summary!$D$34:$O$34,0))</f>
        <v>0</v>
      </c>
      <c r="G52" s="103">
        <f ca="1">INDEX(CRC_Contributions_Summary!$D$35:$O$554,MATCH($Q52,CRC_Contributions_Summary!$Q$35:$Q$554,0),MATCH(G$3,CRC_Contributions_Summary!$D$34:$O$34,0))</f>
        <v>0</v>
      </c>
      <c r="H52" s="103">
        <f ca="1">INDEX(CRC_Contributions_Summary!$D$35:$O$554,MATCH($Q52,CRC_Contributions_Summary!$Q$35:$Q$554,0),MATCH(H$3,CRC_Contributions_Summary!$D$34:$O$34,0))</f>
        <v>0</v>
      </c>
      <c r="I52" s="103">
        <f ca="1">INDEX(CRC_Contributions_Summary!$D$35:$O$554,MATCH($Q52,CRC_Contributions_Summary!$Q$35:$Q$554,0),MATCH(I$3,CRC_Contributions_Summary!$D$34:$O$34,0))</f>
        <v>0</v>
      </c>
      <c r="J52" s="103">
        <f ca="1">INDEX(CRC_Contributions_Summary!$D$35:$O$554,MATCH($Q52,CRC_Contributions_Summary!$Q$35:$Q$554,0),MATCH(J$3,CRC_Contributions_Summary!$D$34:$O$34,0))</f>
        <v>0</v>
      </c>
      <c r="K52" s="103">
        <f ca="1">INDEX(CRC_Contributions_Summary!$D$35:$O$554,MATCH($Q52,CRC_Contributions_Summary!$Q$35:$Q$554,0),MATCH(K$3,CRC_Contributions_Summary!$D$34:$O$34,0))</f>
        <v>0</v>
      </c>
      <c r="L52" s="103">
        <f ca="1">INDEX(CRC_Contributions_Summary!$D$35:$O$554,MATCH($Q52,CRC_Contributions_Summary!$Q$35:$Q$554,0),MATCH(L$3,CRC_Contributions_Summary!$D$34:$O$34,0))</f>
        <v>0</v>
      </c>
      <c r="M52" s="103">
        <f ca="1">INDEX(CRC_Contributions_Summary!$D$35:$O$554,MATCH($Q52,CRC_Contributions_Summary!$Q$35:$Q$554,0),MATCH(M$3,CRC_Contributions_Summary!$D$34:$O$34,0))</f>
        <v>0</v>
      </c>
      <c r="N52" s="103">
        <f ca="1">INDEX(CRC_Contributions_Summary!$D$35:$O$554,MATCH($Q52,CRC_Contributions_Summary!$Q$35:$Q$554,0),MATCH(N$3,CRC_Contributions_Summary!$D$34:$O$34,0))</f>
        <v>0</v>
      </c>
      <c r="O52" s="103">
        <f t="shared" ca="1" si="30"/>
        <v>0</v>
      </c>
      <c r="P52">
        <f t="shared" ref="P52" ca="1" si="34">B49</f>
        <v>10</v>
      </c>
      <c r="Q52" t="str">
        <f t="shared" ca="1" si="0"/>
        <v>10Non-staff in-kind ($)</v>
      </c>
    </row>
    <row r="53" spans="2:17">
      <c r="B53" s="282"/>
      <c r="C53" s="101" t="s">
        <v>428</v>
      </c>
      <c r="D53" s="105">
        <f t="shared" ref="D53:O53" ca="1" si="35">SUM(D49,D51,D52)</f>
        <v>0</v>
      </c>
      <c r="E53" s="105">
        <f t="shared" ca="1" si="35"/>
        <v>0</v>
      </c>
      <c r="F53" s="105">
        <f t="shared" ca="1" si="35"/>
        <v>0</v>
      </c>
      <c r="G53" s="105">
        <f t="shared" ca="1" si="35"/>
        <v>0</v>
      </c>
      <c r="H53" s="105">
        <f t="shared" ca="1" si="35"/>
        <v>0</v>
      </c>
      <c r="I53" s="105">
        <f t="shared" ca="1" si="35"/>
        <v>0</v>
      </c>
      <c r="J53" s="105">
        <f t="shared" ca="1" si="35"/>
        <v>0</v>
      </c>
      <c r="K53" s="105">
        <f t="shared" ca="1" si="35"/>
        <v>0</v>
      </c>
      <c r="L53" s="105">
        <f t="shared" ca="1" si="35"/>
        <v>0</v>
      </c>
      <c r="M53" s="105">
        <f t="shared" ca="1" si="35"/>
        <v>0</v>
      </c>
      <c r="N53" s="105">
        <f t="shared" ca="1" si="35"/>
        <v>0</v>
      </c>
      <c r="O53" s="105">
        <f t="shared" ca="1" si="35"/>
        <v>0</v>
      </c>
      <c r="Q53" t="str">
        <f t="shared" si="0"/>
        <v>Partner total ($)</v>
      </c>
    </row>
    <row r="54" spans="2:17">
      <c r="B54" s="282">
        <f ca="1">INDEX(CRC_Partner_Information!$B$7:$B$136,COUNTA(B$4:B54))</f>
        <v>11</v>
      </c>
      <c r="C54" s="98" t="s">
        <v>344</v>
      </c>
      <c r="D54" s="103">
        <f ca="1">INDEX(CRC_Contributions_Summary!$D$35:$O$554,MATCH($Q54,CRC_Contributions_Summary!$Q$35:$Q$554,0),MATCH(D$3,CRC_Contributions_Summary!$D$34:$O$34,0))</f>
        <v>0</v>
      </c>
      <c r="E54" s="103">
        <f ca="1">INDEX(CRC_Contributions_Summary!$D$35:$O$554,MATCH($Q54,CRC_Contributions_Summary!$Q$35:$Q$554,0),MATCH(E$3,CRC_Contributions_Summary!$D$34:$O$34,0))</f>
        <v>0</v>
      </c>
      <c r="F54" s="103">
        <f ca="1">INDEX(CRC_Contributions_Summary!$D$35:$O$554,MATCH($Q54,CRC_Contributions_Summary!$Q$35:$Q$554,0),MATCH(F$3,CRC_Contributions_Summary!$D$34:$O$34,0))</f>
        <v>0</v>
      </c>
      <c r="G54" s="103">
        <f ca="1">INDEX(CRC_Contributions_Summary!$D$35:$O$554,MATCH($Q54,CRC_Contributions_Summary!$Q$35:$Q$554,0),MATCH(G$3,CRC_Contributions_Summary!$D$34:$O$34,0))</f>
        <v>0</v>
      </c>
      <c r="H54" s="103">
        <f ca="1">INDEX(CRC_Contributions_Summary!$D$35:$O$554,MATCH($Q54,CRC_Contributions_Summary!$Q$35:$Q$554,0),MATCH(H$3,CRC_Contributions_Summary!$D$34:$O$34,0))</f>
        <v>0</v>
      </c>
      <c r="I54" s="103">
        <f ca="1">INDEX(CRC_Contributions_Summary!$D$35:$O$554,MATCH($Q54,CRC_Contributions_Summary!$Q$35:$Q$554,0),MATCH(I$3,CRC_Contributions_Summary!$D$34:$O$34,0))</f>
        <v>0</v>
      </c>
      <c r="J54" s="103">
        <f ca="1">INDEX(CRC_Contributions_Summary!$D$35:$O$554,MATCH($Q54,CRC_Contributions_Summary!$Q$35:$Q$554,0),MATCH(J$3,CRC_Contributions_Summary!$D$34:$O$34,0))</f>
        <v>0</v>
      </c>
      <c r="K54" s="103">
        <f ca="1">INDEX(CRC_Contributions_Summary!$D$35:$O$554,MATCH($Q54,CRC_Contributions_Summary!$Q$35:$Q$554,0),MATCH(K$3,CRC_Contributions_Summary!$D$34:$O$34,0))</f>
        <v>0</v>
      </c>
      <c r="L54" s="103">
        <f ca="1">INDEX(CRC_Contributions_Summary!$D$35:$O$554,MATCH($Q54,CRC_Contributions_Summary!$Q$35:$Q$554,0),MATCH(L$3,CRC_Contributions_Summary!$D$34:$O$34,0))</f>
        <v>0</v>
      </c>
      <c r="M54" s="103">
        <f ca="1">INDEX(CRC_Contributions_Summary!$D$35:$O$554,MATCH($Q54,CRC_Contributions_Summary!$Q$35:$Q$554,0),MATCH(M$3,CRC_Contributions_Summary!$D$34:$O$34,0))</f>
        <v>0</v>
      </c>
      <c r="N54" s="103">
        <f ca="1">INDEX(CRC_Contributions_Summary!$D$35:$O$554,MATCH($Q54,CRC_Contributions_Summary!$Q$35:$Q$554,0),MATCH(N$3,CRC_Contributions_Summary!$D$34:$O$34,0))</f>
        <v>0</v>
      </c>
      <c r="O54" s="103">
        <f t="shared" ref="O54:O57" ca="1" si="36">SUM(D54:N54)</f>
        <v>0</v>
      </c>
      <c r="P54">
        <f t="shared" ref="P54" ca="1" si="37">B54</f>
        <v>11</v>
      </c>
      <c r="Q54" t="str">
        <f t="shared" ca="1" si="0"/>
        <v>11Cash ($)</v>
      </c>
    </row>
    <row r="55" spans="2:17">
      <c r="B55" s="282"/>
      <c r="C55" s="99" t="s">
        <v>345</v>
      </c>
      <c r="D55" s="104">
        <f ca="1">INDEX(CRC_Contributions_Summary!$D$35:$O$554,MATCH($Q55,CRC_Contributions_Summary!$Q$35:$Q$554,0),MATCH(D$3,CRC_Contributions_Summary!$D$34:$O$34,0))</f>
        <v>0</v>
      </c>
      <c r="E55" s="104">
        <f ca="1">INDEX(CRC_Contributions_Summary!$D$35:$O$554,MATCH($Q55,CRC_Contributions_Summary!$Q$35:$Q$554,0),MATCH(E$3,CRC_Contributions_Summary!$D$34:$O$34,0))</f>
        <v>0</v>
      </c>
      <c r="F55" s="104">
        <f ca="1">INDEX(CRC_Contributions_Summary!$D$35:$O$554,MATCH($Q55,CRC_Contributions_Summary!$Q$35:$Q$554,0),MATCH(F$3,CRC_Contributions_Summary!$D$34:$O$34,0))</f>
        <v>0</v>
      </c>
      <c r="G55" s="104">
        <f ca="1">INDEX(CRC_Contributions_Summary!$D$35:$O$554,MATCH($Q55,CRC_Contributions_Summary!$Q$35:$Q$554,0),MATCH(G$3,CRC_Contributions_Summary!$D$34:$O$34,0))</f>
        <v>0</v>
      </c>
      <c r="H55" s="104">
        <f ca="1">INDEX(CRC_Contributions_Summary!$D$35:$O$554,MATCH($Q55,CRC_Contributions_Summary!$Q$35:$Q$554,0),MATCH(H$3,CRC_Contributions_Summary!$D$34:$O$34,0))</f>
        <v>0</v>
      </c>
      <c r="I55" s="104">
        <f ca="1">INDEX(CRC_Contributions_Summary!$D$35:$O$554,MATCH($Q55,CRC_Contributions_Summary!$Q$35:$Q$554,0),MATCH(I$3,CRC_Contributions_Summary!$D$34:$O$34,0))</f>
        <v>0</v>
      </c>
      <c r="J55" s="104">
        <f ca="1">INDEX(CRC_Contributions_Summary!$D$35:$O$554,MATCH($Q55,CRC_Contributions_Summary!$Q$35:$Q$554,0),MATCH(J$3,CRC_Contributions_Summary!$D$34:$O$34,0))</f>
        <v>0</v>
      </c>
      <c r="K55" s="104">
        <f ca="1">INDEX(CRC_Contributions_Summary!$D$35:$O$554,MATCH($Q55,CRC_Contributions_Summary!$Q$35:$Q$554,0),MATCH(K$3,CRC_Contributions_Summary!$D$34:$O$34,0))</f>
        <v>0</v>
      </c>
      <c r="L55" s="104">
        <f ca="1">INDEX(CRC_Contributions_Summary!$D$35:$O$554,MATCH($Q55,CRC_Contributions_Summary!$Q$35:$Q$554,0),MATCH(L$3,CRC_Contributions_Summary!$D$34:$O$34,0))</f>
        <v>0</v>
      </c>
      <c r="M55" s="104">
        <f ca="1">INDEX(CRC_Contributions_Summary!$D$35:$O$554,MATCH($Q55,CRC_Contributions_Summary!$Q$35:$Q$554,0),MATCH(M$3,CRC_Contributions_Summary!$D$34:$O$34,0))</f>
        <v>0</v>
      </c>
      <c r="N55" s="104">
        <f ca="1">INDEX(CRC_Contributions_Summary!$D$35:$O$554,MATCH($Q55,CRC_Contributions_Summary!$Q$35:$Q$554,0),MATCH(N$3,CRC_Contributions_Summary!$D$34:$O$34,0))</f>
        <v>0</v>
      </c>
      <c r="O55" s="104">
        <f t="shared" ca="1" si="36"/>
        <v>0</v>
      </c>
      <c r="P55">
        <f t="shared" ref="P55" ca="1" si="38">B54</f>
        <v>11</v>
      </c>
      <c r="Q55" t="str">
        <f t="shared" ca="1" si="0"/>
        <v>11Number of FTE</v>
      </c>
    </row>
    <row r="56" spans="2:17">
      <c r="B56" s="282"/>
      <c r="C56" s="99" t="s">
        <v>355</v>
      </c>
      <c r="D56" s="103">
        <f ca="1">INDEX(CRC_Contributions_Summary!$D$35:$O$554,MATCH($Q56,CRC_Contributions_Summary!$Q$35:$Q$554,0),MATCH(D$3,CRC_Contributions_Summary!$D$34:$O$34,0))</f>
        <v>0</v>
      </c>
      <c r="E56" s="103">
        <f ca="1">INDEX(CRC_Contributions_Summary!$D$35:$O$554,MATCH($Q56,CRC_Contributions_Summary!$Q$35:$Q$554,0),MATCH(E$3,CRC_Contributions_Summary!$D$34:$O$34,0))</f>
        <v>0</v>
      </c>
      <c r="F56" s="103">
        <f ca="1">INDEX(CRC_Contributions_Summary!$D$35:$O$554,MATCH($Q56,CRC_Contributions_Summary!$Q$35:$Q$554,0),MATCH(F$3,CRC_Contributions_Summary!$D$34:$O$34,0))</f>
        <v>0</v>
      </c>
      <c r="G56" s="103">
        <f ca="1">INDEX(CRC_Contributions_Summary!$D$35:$O$554,MATCH($Q56,CRC_Contributions_Summary!$Q$35:$Q$554,0),MATCH(G$3,CRC_Contributions_Summary!$D$34:$O$34,0))</f>
        <v>0</v>
      </c>
      <c r="H56" s="103">
        <f ca="1">INDEX(CRC_Contributions_Summary!$D$35:$O$554,MATCH($Q56,CRC_Contributions_Summary!$Q$35:$Q$554,0),MATCH(H$3,CRC_Contributions_Summary!$D$34:$O$34,0))</f>
        <v>0</v>
      </c>
      <c r="I56" s="103">
        <f ca="1">INDEX(CRC_Contributions_Summary!$D$35:$O$554,MATCH($Q56,CRC_Contributions_Summary!$Q$35:$Q$554,0),MATCH(I$3,CRC_Contributions_Summary!$D$34:$O$34,0))</f>
        <v>0</v>
      </c>
      <c r="J56" s="103">
        <f ca="1">INDEX(CRC_Contributions_Summary!$D$35:$O$554,MATCH($Q56,CRC_Contributions_Summary!$Q$35:$Q$554,0),MATCH(J$3,CRC_Contributions_Summary!$D$34:$O$34,0))</f>
        <v>0</v>
      </c>
      <c r="K56" s="103">
        <f ca="1">INDEX(CRC_Contributions_Summary!$D$35:$O$554,MATCH($Q56,CRC_Contributions_Summary!$Q$35:$Q$554,0),MATCH(K$3,CRC_Contributions_Summary!$D$34:$O$34,0))</f>
        <v>0</v>
      </c>
      <c r="L56" s="103">
        <f ca="1">INDEX(CRC_Contributions_Summary!$D$35:$O$554,MATCH($Q56,CRC_Contributions_Summary!$Q$35:$Q$554,0),MATCH(L$3,CRC_Contributions_Summary!$D$34:$O$34,0))</f>
        <v>0</v>
      </c>
      <c r="M56" s="103">
        <f ca="1">INDEX(CRC_Contributions_Summary!$D$35:$O$554,MATCH($Q56,CRC_Contributions_Summary!$Q$35:$Q$554,0),MATCH(M$3,CRC_Contributions_Summary!$D$34:$O$34,0))</f>
        <v>0</v>
      </c>
      <c r="N56" s="103">
        <f ca="1">INDEX(CRC_Contributions_Summary!$D$35:$O$554,MATCH($Q56,CRC_Contributions_Summary!$Q$35:$Q$554,0),MATCH(N$3,CRC_Contributions_Summary!$D$34:$O$34,0))</f>
        <v>0</v>
      </c>
      <c r="O56" s="103">
        <f t="shared" ca="1" si="36"/>
        <v>0</v>
      </c>
      <c r="P56">
        <f t="shared" ref="P56" ca="1" si="39">B54</f>
        <v>11</v>
      </c>
      <c r="Q56" t="str">
        <f t="shared" ca="1" si="0"/>
        <v>11Staff value ($)</v>
      </c>
    </row>
    <row r="57" spans="2:17">
      <c r="B57" s="282"/>
      <c r="C57" s="100" t="s">
        <v>347</v>
      </c>
      <c r="D57" s="103">
        <f ca="1">INDEX(CRC_Contributions_Summary!$D$35:$O$554,MATCH($Q57,CRC_Contributions_Summary!$Q$35:$Q$554,0),MATCH(D$3,CRC_Contributions_Summary!$D$34:$O$34,0))</f>
        <v>0</v>
      </c>
      <c r="E57" s="103">
        <f ca="1">INDEX(CRC_Contributions_Summary!$D$35:$O$554,MATCH($Q57,CRC_Contributions_Summary!$Q$35:$Q$554,0),MATCH(E$3,CRC_Contributions_Summary!$D$34:$O$34,0))</f>
        <v>0</v>
      </c>
      <c r="F57" s="103">
        <f ca="1">INDEX(CRC_Contributions_Summary!$D$35:$O$554,MATCH($Q57,CRC_Contributions_Summary!$Q$35:$Q$554,0),MATCH(F$3,CRC_Contributions_Summary!$D$34:$O$34,0))</f>
        <v>0</v>
      </c>
      <c r="G57" s="103">
        <f ca="1">INDEX(CRC_Contributions_Summary!$D$35:$O$554,MATCH($Q57,CRC_Contributions_Summary!$Q$35:$Q$554,0),MATCH(G$3,CRC_Contributions_Summary!$D$34:$O$34,0))</f>
        <v>0</v>
      </c>
      <c r="H57" s="103">
        <f ca="1">INDEX(CRC_Contributions_Summary!$D$35:$O$554,MATCH($Q57,CRC_Contributions_Summary!$Q$35:$Q$554,0),MATCH(H$3,CRC_Contributions_Summary!$D$34:$O$34,0))</f>
        <v>0</v>
      </c>
      <c r="I57" s="103">
        <f ca="1">INDEX(CRC_Contributions_Summary!$D$35:$O$554,MATCH($Q57,CRC_Contributions_Summary!$Q$35:$Q$554,0),MATCH(I$3,CRC_Contributions_Summary!$D$34:$O$34,0))</f>
        <v>0</v>
      </c>
      <c r="J57" s="103">
        <f ca="1">INDEX(CRC_Contributions_Summary!$D$35:$O$554,MATCH($Q57,CRC_Contributions_Summary!$Q$35:$Q$554,0),MATCH(J$3,CRC_Contributions_Summary!$D$34:$O$34,0))</f>
        <v>0</v>
      </c>
      <c r="K57" s="103">
        <f ca="1">INDEX(CRC_Contributions_Summary!$D$35:$O$554,MATCH($Q57,CRC_Contributions_Summary!$Q$35:$Q$554,0),MATCH(K$3,CRC_Contributions_Summary!$D$34:$O$34,0))</f>
        <v>0</v>
      </c>
      <c r="L57" s="103">
        <f ca="1">INDEX(CRC_Contributions_Summary!$D$35:$O$554,MATCH($Q57,CRC_Contributions_Summary!$Q$35:$Q$554,0),MATCH(L$3,CRC_Contributions_Summary!$D$34:$O$34,0))</f>
        <v>0</v>
      </c>
      <c r="M57" s="103">
        <f ca="1">INDEX(CRC_Contributions_Summary!$D$35:$O$554,MATCH($Q57,CRC_Contributions_Summary!$Q$35:$Q$554,0),MATCH(M$3,CRC_Contributions_Summary!$D$34:$O$34,0))</f>
        <v>0</v>
      </c>
      <c r="N57" s="103">
        <f ca="1">INDEX(CRC_Contributions_Summary!$D$35:$O$554,MATCH($Q57,CRC_Contributions_Summary!$Q$35:$Q$554,0),MATCH(N$3,CRC_Contributions_Summary!$D$34:$O$34,0))</f>
        <v>0</v>
      </c>
      <c r="O57" s="103">
        <f t="shared" ca="1" si="36"/>
        <v>0</v>
      </c>
      <c r="P57">
        <f t="shared" ref="P57" ca="1" si="40">B54</f>
        <v>11</v>
      </c>
      <c r="Q57" t="str">
        <f t="shared" ca="1" si="0"/>
        <v>11Non-staff in-kind ($)</v>
      </c>
    </row>
    <row r="58" spans="2:17">
      <c r="B58" s="282"/>
      <c r="C58" s="101" t="s">
        <v>428</v>
      </c>
      <c r="D58" s="105">
        <f t="shared" ref="D58:O58" ca="1" si="41">SUM(D54,D56,D57)</f>
        <v>0</v>
      </c>
      <c r="E58" s="105">
        <f t="shared" ca="1" si="41"/>
        <v>0</v>
      </c>
      <c r="F58" s="105">
        <f t="shared" ca="1" si="41"/>
        <v>0</v>
      </c>
      <c r="G58" s="105">
        <f t="shared" ca="1" si="41"/>
        <v>0</v>
      </c>
      <c r="H58" s="105">
        <f t="shared" ca="1" si="41"/>
        <v>0</v>
      </c>
      <c r="I58" s="105">
        <f t="shared" ca="1" si="41"/>
        <v>0</v>
      </c>
      <c r="J58" s="105">
        <f t="shared" ca="1" si="41"/>
        <v>0</v>
      </c>
      <c r="K58" s="105">
        <f t="shared" ca="1" si="41"/>
        <v>0</v>
      </c>
      <c r="L58" s="105">
        <f t="shared" ca="1" si="41"/>
        <v>0</v>
      </c>
      <c r="M58" s="105">
        <f t="shared" ca="1" si="41"/>
        <v>0</v>
      </c>
      <c r="N58" s="105">
        <f t="shared" ca="1" si="41"/>
        <v>0</v>
      </c>
      <c r="O58" s="105">
        <f t="shared" ca="1" si="41"/>
        <v>0</v>
      </c>
      <c r="Q58" t="str">
        <f t="shared" si="0"/>
        <v>Partner total ($)</v>
      </c>
    </row>
    <row r="59" spans="2:17">
      <c r="B59" s="282">
        <f ca="1">INDEX(CRC_Partner_Information!$B$7:$B$136,COUNTA(B$4:B59))</f>
        <v>12</v>
      </c>
      <c r="C59" s="98" t="s">
        <v>344</v>
      </c>
      <c r="D59" s="103">
        <f ca="1">INDEX(CRC_Contributions_Summary!$D$35:$O$554,MATCH($Q59,CRC_Contributions_Summary!$Q$35:$Q$554,0),MATCH(D$3,CRC_Contributions_Summary!$D$34:$O$34,0))</f>
        <v>0</v>
      </c>
      <c r="E59" s="103">
        <f ca="1">INDEX(CRC_Contributions_Summary!$D$35:$O$554,MATCH($Q59,CRC_Contributions_Summary!$Q$35:$Q$554,0),MATCH(E$3,CRC_Contributions_Summary!$D$34:$O$34,0))</f>
        <v>0</v>
      </c>
      <c r="F59" s="103">
        <f ca="1">INDEX(CRC_Contributions_Summary!$D$35:$O$554,MATCH($Q59,CRC_Contributions_Summary!$Q$35:$Q$554,0),MATCH(F$3,CRC_Contributions_Summary!$D$34:$O$34,0))</f>
        <v>0</v>
      </c>
      <c r="G59" s="103">
        <f ca="1">INDEX(CRC_Contributions_Summary!$D$35:$O$554,MATCH($Q59,CRC_Contributions_Summary!$Q$35:$Q$554,0),MATCH(G$3,CRC_Contributions_Summary!$D$34:$O$34,0))</f>
        <v>0</v>
      </c>
      <c r="H59" s="103">
        <f ca="1">INDEX(CRC_Contributions_Summary!$D$35:$O$554,MATCH($Q59,CRC_Contributions_Summary!$Q$35:$Q$554,0),MATCH(H$3,CRC_Contributions_Summary!$D$34:$O$34,0))</f>
        <v>0</v>
      </c>
      <c r="I59" s="103">
        <f ca="1">INDEX(CRC_Contributions_Summary!$D$35:$O$554,MATCH($Q59,CRC_Contributions_Summary!$Q$35:$Q$554,0),MATCH(I$3,CRC_Contributions_Summary!$D$34:$O$34,0))</f>
        <v>0</v>
      </c>
      <c r="J59" s="103">
        <f ca="1">INDEX(CRC_Contributions_Summary!$D$35:$O$554,MATCH($Q59,CRC_Contributions_Summary!$Q$35:$Q$554,0),MATCH(J$3,CRC_Contributions_Summary!$D$34:$O$34,0))</f>
        <v>0</v>
      </c>
      <c r="K59" s="103">
        <f ca="1">INDEX(CRC_Contributions_Summary!$D$35:$O$554,MATCH($Q59,CRC_Contributions_Summary!$Q$35:$Q$554,0),MATCH(K$3,CRC_Contributions_Summary!$D$34:$O$34,0))</f>
        <v>0</v>
      </c>
      <c r="L59" s="103">
        <f ca="1">INDEX(CRC_Contributions_Summary!$D$35:$O$554,MATCH($Q59,CRC_Contributions_Summary!$Q$35:$Q$554,0),MATCH(L$3,CRC_Contributions_Summary!$D$34:$O$34,0))</f>
        <v>0</v>
      </c>
      <c r="M59" s="103">
        <f ca="1">INDEX(CRC_Contributions_Summary!$D$35:$O$554,MATCH($Q59,CRC_Contributions_Summary!$Q$35:$Q$554,0),MATCH(M$3,CRC_Contributions_Summary!$D$34:$O$34,0))</f>
        <v>0</v>
      </c>
      <c r="N59" s="103">
        <f ca="1">INDEX(CRC_Contributions_Summary!$D$35:$O$554,MATCH($Q59,CRC_Contributions_Summary!$Q$35:$Q$554,0),MATCH(N$3,CRC_Contributions_Summary!$D$34:$O$34,0))</f>
        <v>0</v>
      </c>
      <c r="O59" s="103">
        <f t="shared" ref="O59:O62" ca="1" si="42">SUM(D59:N59)</f>
        <v>0</v>
      </c>
      <c r="P59">
        <f t="shared" ref="P59" ca="1" si="43">B59</f>
        <v>12</v>
      </c>
      <c r="Q59" t="str">
        <f t="shared" ca="1" si="0"/>
        <v>12Cash ($)</v>
      </c>
    </row>
    <row r="60" spans="2:17">
      <c r="B60" s="282"/>
      <c r="C60" s="99" t="s">
        <v>345</v>
      </c>
      <c r="D60" s="104">
        <f ca="1">INDEX(CRC_Contributions_Summary!$D$35:$O$554,MATCH($Q60,CRC_Contributions_Summary!$Q$35:$Q$554,0),MATCH(D$3,CRC_Contributions_Summary!$D$34:$O$34,0))</f>
        <v>0</v>
      </c>
      <c r="E60" s="104">
        <f ca="1">INDEX(CRC_Contributions_Summary!$D$35:$O$554,MATCH($Q60,CRC_Contributions_Summary!$Q$35:$Q$554,0),MATCH(E$3,CRC_Contributions_Summary!$D$34:$O$34,0))</f>
        <v>0</v>
      </c>
      <c r="F60" s="104">
        <f ca="1">INDEX(CRC_Contributions_Summary!$D$35:$O$554,MATCH($Q60,CRC_Contributions_Summary!$Q$35:$Q$554,0),MATCH(F$3,CRC_Contributions_Summary!$D$34:$O$34,0))</f>
        <v>0</v>
      </c>
      <c r="G60" s="104">
        <f ca="1">INDEX(CRC_Contributions_Summary!$D$35:$O$554,MATCH($Q60,CRC_Contributions_Summary!$Q$35:$Q$554,0),MATCH(G$3,CRC_Contributions_Summary!$D$34:$O$34,0))</f>
        <v>0</v>
      </c>
      <c r="H60" s="104">
        <f ca="1">INDEX(CRC_Contributions_Summary!$D$35:$O$554,MATCH($Q60,CRC_Contributions_Summary!$Q$35:$Q$554,0),MATCH(H$3,CRC_Contributions_Summary!$D$34:$O$34,0))</f>
        <v>0</v>
      </c>
      <c r="I60" s="104">
        <f ca="1">INDEX(CRC_Contributions_Summary!$D$35:$O$554,MATCH($Q60,CRC_Contributions_Summary!$Q$35:$Q$554,0),MATCH(I$3,CRC_Contributions_Summary!$D$34:$O$34,0))</f>
        <v>0</v>
      </c>
      <c r="J60" s="104">
        <f ca="1">INDEX(CRC_Contributions_Summary!$D$35:$O$554,MATCH($Q60,CRC_Contributions_Summary!$Q$35:$Q$554,0),MATCH(J$3,CRC_Contributions_Summary!$D$34:$O$34,0))</f>
        <v>0</v>
      </c>
      <c r="K60" s="104">
        <f ca="1">INDEX(CRC_Contributions_Summary!$D$35:$O$554,MATCH($Q60,CRC_Contributions_Summary!$Q$35:$Q$554,0),MATCH(K$3,CRC_Contributions_Summary!$D$34:$O$34,0))</f>
        <v>0</v>
      </c>
      <c r="L60" s="104">
        <f ca="1">INDEX(CRC_Contributions_Summary!$D$35:$O$554,MATCH($Q60,CRC_Contributions_Summary!$Q$35:$Q$554,0),MATCH(L$3,CRC_Contributions_Summary!$D$34:$O$34,0))</f>
        <v>0</v>
      </c>
      <c r="M60" s="104">
        <f ca="1">INDEX(CRC_Contributions_Summary!$D$35:$O$554,MATCH($Q60,CRC_Contributions_Summary!$Q$35:$Q$554,0),MATCH(M$3,CRC_Contributions_Summary!$D$34:$O$34,0))</f>
        <v>0</v>
      </c>
      <c r="N60" s="104">
        <f ca="1">INDEX(CRC_Contributions_Summary!$D$35:$O$554,MATCH($Q60,CRC_Contributions_Summary!$Q$35:$Q$554,0),MATCH(N$3,CRC_Contributions_Summary!$D$34:$O$34,0))</f>
        <v>0</v>
      </c>
      <c r="O60" s="104">
        <f t="shared" ca="1" si="42"/>
        <v>0</v>
      </c>
      <c r="P60">
        <f t="shared" ref="P60" ca="1" si="44">B59</f>
        <v>12</v>
      </c>
      <c r="Q60" t="str">
        <f t="shared" ca="1" si="0"/>
        <v>12Number of FTE</v>
      </c>
    </row>
    <row r="61" spans="2:17">
      <c r="B61" s="282"/>
      <c r="C61" s="99" t="s">
        <v>355</v>
      </c>
      <c r="D61" s="103">
        <f ca="1">INDEX(CRC_Contributions_Summary!$D$35:$O$554,MATCH($Q61,CRC_Contributions_Summary!$Q$35:$Q$554,0),MATCH(D$3,CRC_Contributions_Summary!$D$34:$O$34,0))</f>
        <v>0</v>
      </c>
      <c r="E61" s="103">
        <f ca="1">INDEX(CRC_Contributions_Summary!$D$35:$O$554,MATCH($Q61,CRC_Contributions_Summary!$Q$35:$Q$554,0),MATCH(E$3,CRC_Contributions_Summary!$D$34:$O$34,0))</f>
        <v>0</v>
      </c>
      <c r="F61" s="103">
        <f ca="1">INDEX(CRC_Contributions_Summary!$D$35:$O$554,MATCH($Q61,CRC_Contributions_Summary!$Q$35:$Q$554,0),MATCH(F$3,CRC_Contributions_Summary!$D$34:$O$34,0))</f>
        <v>0</v>
      </c>
      <c r="G61" s="103">
        <f ca="1">INDEX(CRC_Contributions_Summary!$D$35:$O$554,MATCH($Q61,CRC_Contributions_Summary!$Q$35:$Q$554,0),MATCH(G$3,CRC_Contributions_Summary!$D$34:$O$34,0))</f>
        <v>0</v>
      </c>
      <c r="H61" s="103">
        <f ca="1">INDEX(CRC_Contributions_Summary!$D$35:$O$554,MATCH($Q61,CRC_Contributions_Summary!$Q$35:$Q$554,0),MATCH(H$3,CRC_Contributions_Summary!$D$34:$O$34,0))</f>
        <v>0</v>
      </c>
      <c r="I61" s="103">
        <f ca="1">INDEX(CRC_Contributions_Summary!$D$35:$O$554,MATCH($Q61,CRC_Contributions_Summary!$Q$35:$Q$554,0),MATCH(I$3,CRC_Contributions_Summary!$D$34:$O$34,0))</f>
        <v>0</v>
      </c>
      <c r="J61" s="103">
        <f ca="1">INDEX(CRC_Contributions_Summary!$D$35:$O$554,MATCH($Q61,CRC_Contributions_Summary!$Q$35:$Q$554,0),MATCH(J$3,CRC_Contributions_Summary!$D$34:$O$34,0))</f>
        <v>0</v>
      </c>
      <c r="K61" s="103">
        <f ca="1">INDEX(CRC_Contributions_Summary!$D$35:$O$554,MATCH($Q61,CRC_Contributions_Summary!$Q$35:$Q$554,0),MATCH(K$3,CRC_Contributions_Summary!$D$34:$O$34,0))</f>
        <v>0</v>
      </c>
      <c r="L61" s="103">
        <f ca="1">INDEX(CRC_Contributions_Summary!$D$35:$O$554,MATCH($Q61,CRC_Contributions_Summary!$Q$35:$Q$554,0),MATCH(L$3,CRC_Contributions_Summary!$D$34:$O$34,0))</f>
        <v>0</v>
      </c>
      <c r="M61" s="103">
        <f ca="1">INDEX(CRC_Contributions_Summary!$D$35:$O$554,MATCH($Q61,CRC_Contributions_Summary!$Q$35:$Q$554,0),MATCH(M$3,CRC_Contributions_Summary!$D$34:$O$34,0))</f>
        <v>0</v>
      </c>
      <c r="N61" s="103">
        <f ca="1">INDEX(CRC_Contributions_Summary!$D$35:$O$554,MATCH($Q61,CRC_Contributions_Summary!$Q$35:$Q$554,0),MATCH(N$3,CRC_Contributions_Summary!$D$34:$O$34,0))</f>
        <v>0</v>
      </c>
      <c r="O61" s="103">
        <f t="shared" ca="1" si="42"/>
        <v>0</v>
      </c>
      <c r="P61">
        <f t="shared" ref="P61" ca="1" si="45">B59</f>
        <v>12</v>
      </c>
      <c r="Q61" t="str">
        <f t="shared" ca="1" si="0"/>
        <v>12Staff value ($)</v>
      </c>
    </row>
    <row r="62" spans="2:17">
      <c r="B62" s="282"/>
      <c r="C62" s="100" t="s">
        <v>347</v>
      </c>
      <c r="D62" s="103">
        <f ca="1">INDEX(CRC_Contributions_Summary!$D$35:$O$554,MATCH($Q62,CRC_Contributions_Summary!$Q$35:$Q$554,0),MATCH(D$3,CRC_Contributions_Summary!$D$34:$O$34,0))</f>
        <v>0</v>
      </c>
      <c r="E62" s="103">
        <f ca="1">INDEX(CRC_Contributions_Summary!$D$35:$O$554,MATCH($Q62,CRC_Contributions_Summary!$Q$35:$Q$554,0),MATCH(E$3,CRC_Contributions_Summary!$D$34:$O$34,0))</f>
        <v>0</v>
      </c>
      <c r="F62" s="103">
        <f ca="1">INDEX(CRC_Contributions_Summary!$D$35:$O$554,MATCH($Q62,CRC_Contributions_Summary!$Q$35:$Q$554,0),MATCH(F$3,CRC_Contributions_Summary!$D$34:$O$34,0))</f>
        <v>0</v>
      </c>
      <c r="G62" s="103">
        <f ca="1">INDEX(CRC_Contributions_Summary!$D$35:$O$554,MATCH($Q62,CRC_Contributions_Summary!$Q$35:$Q$554,0),MATCH(G$3,CRC_Contributions_Summary!$D$34:$O$34,0))</f>
        <v>0</v>
      </c>
      <c r="H62" s="103">
        <f ca="1">INDEX(CRC_Contributions_Summary!$D$35:$O$554,MATCH($Q62,CRC_Contributions_Summary!$Q$35:$Q$554,0),MATCH(H$3,CRC_Contributions_Summary!$D$34:$O$34,0))</f>
        <v>0</v>
      </c>
      <c r="I62" s="103">
        <f ca="1">INDEX(CRC_Contributions_Summary!$D$35:$O$554,MATCH($Q62,CRC_Contributions_Summary!$Q$35:$Q$554,0),MATCH(I$3,CRC_Contributions_Summary!$D$34:$O$34,0))</f>
        <v>0</v>
      </c>
      <c r="J62" s="103">
        <f ca="1">INDEX(CRC_Contributions_Summary!$D$35:$O$554,MATCH($Q62,CRC_Contributions_Summary!$Q$35:$Q$554,0),MATCH(J$3,CRC_Contributions_Summary!$D$34:$O$34,0))</f>
        <v>0</v>
      </c>
      <c r="K62" s="103">
        <f ca="1">INDEX(CRC_Contributions_Summary!$D$35:$O$554,MATCH($Q62,CRC_Contributions_Summary!$Q$35:$Q$554,0),MATCH(K$3,CRC_Contributions_Summary!$D$34:$O$34,0))</f>
        <v>0</v>
      </c>
      <c r="L62" s="103">
        <f ca="1">INDEX(CRC_Contributions_Summary!$D$35:$O$554,MATCH($Q62,CRC_Contributions_Summary!$Q$35:$Q$554,0),MATCH(L$3,CRC_Contributions_Summary!$D$34:$O$34,0))</f>
        <v>0</v>
      </c>
      <c r="M62" s="103">
        <f ca="1">INDEX(CRC_Contributions_Summary!$D$35:$O$554,MATCH($Q62,CRC_Contributions_Summary!$Q$35:$Q$554,0),MATCH(M$3,CRC_Contributions_Summary!$D$34:$O$34,0))</f>
        <v>0</v>
      </c>
      <c r="N62" s="103">
        <f ca="1">INDEX(CRC_Contributions_Summary!$D$35:$O$554,MATCH($Q62,CRC_Contributions_Summary!$Q$35:$Q$554,0),MATCH(N$3,CRC_Contributions_Summary!$D$34:$O$34,0))</f>
        <v>0</v>
      </c>
      <c r="O62" s="103">
        <f t="shared" ca="1" si="42"/>
        <v>0</v>
      </c>
      <c r="P62">
        <f t="shared" ref="P62" ca="1" si="46">B59</f>
        <v>12</v>
      </c>
      <c r="Q62" t="str">
        <f t="shared" ca="1" si="0"/>
        <v>12Non-staff in-kind ($)</v>
      </c>
    </row>
    <row r="63" spans="2:17">
      <c r="B63" s="282"/>
      <c r="C63" s="101" t="s">
        <v>428</v>
      </c>
      <c r="D63" s="105">
        <f t="shared" ref="D63:O63" ca="1" si="47">SUM(D59,D61,D62)</f>
        <v>0</v>
      </c>
      <c r="E63" s="105">
        <f t="shared" ca="1" si="47"/>
        <v>0</v>
      </c>
      <c r="F63" s="105">
        <f t="shared" ca="1" si="47"/>
        <v>0</v>
      </c>
      <c r="G63" s="105">
        <f t="shared" ca="1" si="47"/>
        <v>0</v>
      </c>
      <c r="H63" s="105">
        <f t="shared" ca="1" si="47"/>
        <v>0</v>
      </c>
      <c r="I63" s="105">
        <f t="shared" ca="1" si="47"/>
        <v>0</v>
      </c>
      <c r="J63" s="105">
        <f t="shared" ca="1" si="47"/>
        <v>0</v>
      </c>
      <c r="K63" s="105">
        <f t="shared" ca="1" si="47"/>
        <v>0</v>
      </c>
      <c r="L63" s="105">
        <f t="shared" ca="1" si="47"/>
        <v>0</v>
      </c>
      <c r="M63" s="105">
        <f t="shared" ca="1" si="47"/>
        <v>0</v>
      </c>
      <c r="N63" s="105">
        <f t="shared" ca="1" si="47"/>
        <v>0</v>
      </c>
      <c r="O63" s="105">
        <f t="shared" ca="1" si="47"/>
        <v>0</v>
      </c>
      <c r="Q63" t="str">
        <f t="shared" si="0"/>
        <v>Partner total ($)</v>
      </c>
    </row>
    <row r="64" spans="2:17">
      <c r="B64" s="282">
        <f ca="1">INDEX(CRC_Partner_Information!$B$7:$B$136,COUNTA(B$4:B64))</f>
        <v>13</v>
      </c>
      <c r="C64" s="98" t="s">
        <v>344</v>
      </c>
      <c r="D64" s="103">
        <f ca="1">INDEX(CRC_Contributions_Summary!$D$35:$O$554,MATCH($Q64,CRC_Contributions_Summary!$Q$35:$Q$554,0),MATCH(D$3,CRC_Contributions_Summary!$D$34:$O$34,0))</f>
        <v>0</v>
      </c>
      <c r="E64" s="103">
        <f ca="1">INDEX(CRC_Contributions_Summary!$D$35:$O$554,MATCH($Q64,CRC_Contributions_Summary!$Q$35:$Q$554,0),MATCH(E$3,CRC_Contributions_Summary!$D$34:$O$34,0))</f>
        <v>0</v>
      </c>
      <c r="F64" s="103">
        <f ca="1">INDEX(CRC_Contributions_Summary!$D$35:$O$554,MATCH($Q64,CRC_Contributions_Summary!$Q$35:$Q$554,0),MATCH(F$3,CRC_Contributions_Summary!$D$34:$O$34,0))</f>
        <v>0</v>
      </c>
      <c r="G64" s="103">
        <f ca="1">INDEX(CRC_Contributions_Summary!$D$35:$O$554,MATCH($Q64,CRC_Contributions_Summary!$Q$35:$Q$554,0),MATCH(G$3,CRC_Contributions_Summary!$D$34:$O$34,0))</f>
        <v>0</v>
      </c>
      <c r="H64" s="103">
        <f ca="1">INDEX(CRC_Contributions_Summary!$D$35:$O$554,MATCH($Q64,CRC_Contributions_Summary!$Q$35:$Q$554,0),MATCH(H$3,CRC_Contributions_Summary!$D$34:$O$34,0))</f>
        <v>0</v>
      </c>
      <c r="I64" s="103">
        <f ca="1">INDEX(CRC_Contributions_Summary!$D$35:$O$554,MATCH($Q64,CRC_Contributions_Summary!$Q$35:$Q$554,0),MATCH(I$3,CRC_Contributions_Summary!$D$34:$O$34,0))</f>
        <v>0</v>
      </c>
      <c r="J64" s="103">
        <f ca="1">INDEX(CRC_Contributions_Summary!$D$35:$O$554,MATCH($Q64,CRC_Contributions_Summary!$Q$35:$Q$554,0),MATCH(J$3,CRC_Contributions_Summary!$D$34:$O$34,0))</f>
        <v>0</v>
      </c>
      <c r="K64" s="103">
        <f ca="1">INDEX(CRC_Contributions_Summary!$D$35:$O$554,MATCH($Q64,CRC_Contributions_Summary!$Q$35:$Q$554,0),MATCH(K$3,CRC_Contributions_Summary!$D$34:$O$34,0))</f>
        <v>0</v>
      </c>
      <c r="L64" s="103">
        <f ca="1">INDEX(CRC_Contributions_Summary!$D$35:$O$554,MATCH($Q64,CRC_Contributions_Summary!$Q$35:$Q$554,0),MATCH(L$3,CRC_Contributions_Summary!$D$34:$O$34,0))</f>
        <v>0</v>
      </c>
      <c r="M64" s="103">
        <f ca="1">INDEX(CRC_Contributions_Summary!$D$35:$O$554,MATCH($Q64,CRC_Contributions_Summary!$Q$35:$Q$554,0),MATCH(M$3,CRC_Contributions_Summary!$D$34:$O$34,0))</f>
        <v>0</v>
      </c>
      <c r="N64" s="103">
        <f ca="1">INDEX(CRC_Contributions_Summary!$D$35:$O$554,MATCH($Q64,CRC_Contributions_Summary!$Q$35:$Q$554,0),MATCH(N$3,CRC_Contributions_Summary!$D$34:$O$34,0))</f>
        <v>0</v>
      </c>
      <c r="O64" s="103">
        <f t="shared" ref="O64:O67" ca="1" si="48">SUM(D64:N64)</f>
        <v>0</v>
      </c>
      <c r="P64">
        <f t="shared" ref="P64" ca="1" si="49">B64</f>
        <v>13</v>
      </c>
      <c r="Q64" t="str">
        <f t="shared" ca="1" si="0"/>
        <v>13Cash ($)</v>
      </c>
    </row>
    <row r="65" spans="2:17">
      <c r="B65" s="282"/>
      <c r="C65" s="99" t="s">
        <v>345</v>
      </c>
      <c r="D65" s="104">
        <f ca="1">INDEX(CRC_Contributions_Summary!$D$35:$O$554,MATCH($Q65,CRC_Contributions_Summary!$Q$35:$Q$554,0),MATCH(D$3,CRC_Contributions_Summary!$D$34:$O$34,0))</f>
        <v>0</v>
      </c>
      <c r="E65" s="104">
        <f ca="1">INDEX(CRC_Contributions_Summary!$D$35:$O$554,MATCH($Q65,CRC_Contributions_Summary!$Q$35:$Q$554,0),MATCH(E$3,CRC_Contributions_Summary!$D$34:$O$34,0))</f>
        <v>0</v>
      </c>
      <c r="F65" s="104">
        <f ca="1">INDEX(CRC_Contributions_Summary!$D$35:$O$554,MATCH($Q65,CRC_Contributions_Summary!$Q$35:$Q$554,0),MATCH(F$3,CRC_Contributions_Summary!$D$34:$O$34,0))</f>
        <v>0</v>
      </c>
      <c r="G65" s="104">
        <f ca="1">INDEX(CRC_Contributions_Summary!$D$35:$O$554,MATCH($Q65,CRC_Contributions_Summary!$Q$35:$Q$554,0),MATCH(G$3,CRC_Contributions_Summary!$D$34:$O$34,0))</f>
        <v>0</v>
      </c>
      <c r="H65" s="104">
        <f ca="1">INDEX(CRC_Contributions_Summary!$D$35:$O$554,MATCH($Q65,CRC_Contributions_Summary!$Q$35:$Q$554,0),MATCH(H$3,CRC_Contributions_Summary!$D$34:$O$34,0))</f>
        <v>0</v>
      </c>
      <c r="I65" s="104">
        <f ca="1">INDEX(CRC_Contributions_Summary!$D$35:$O$554,MATCH($Q65,CRC_Contributions_Summary!$Q$35:$Q$554,0),MATCH(I$3,CRC_Contributions_Summary!$D$34:$O$34,0))</f>
        <v>0</v>
      </c>
      <c r="J65" s="104">
        <f ca="1">INDEX(CRC_Contributions_Summary!$D$35:$O$554,MATCH($Q65,CRC_Contributions_Summary!$Q$35:$Q$554,0),MATCH(J$3,CRC_Contributions_Summary!$D$34:$O$34,0))</f>
        <v>0</v>
      </c>
      <c r="K65" s="104">
        <f ca="1">INDEX(CRC_Contributions_Summary!$D$35:$O$554,MATCH($Q65,CRC_Contributions_Summary!$Q$35:$Q$554,0),MATCH(K$3,CRC_Contributions_Summary!$D$34:$O$34,0))</f>
        <v>0</v>
      </c>
      <c r="L65" s="104">
        <f ca="1">INDEX(CRC_Contributions_Summary!$D$35:$O$554,MATCH($Q65,CRC_Contributions_Summary!$Q$35:$Q$554,0),MATCH(L$3,CRC_Contributions_Summary!$D$34:$O$34,0))</f>
        <v>0</v>
      </c>
      <c r="M65" s="104">
        <f ca="1">INDEX(CRC_Contributions_Summary!$D$35:$O$554,MATCH($Q65,CRC_Contributions_Summary!$Q$35:$Q$554,0),MATCH(M$3,CRC_Contributions_Summary!$D$34:$O$34,0))</f>
        <v>0</v>
      </c>
      <c r="N65" s="104">
        <f ca="1">INDEX(CRC_Contributions_Summary!$D$35:$O$554,MATCH($Q65,CRC_Contributions_Summary!$Q$35:$Q$554,0),MATCH(N$3,CRC_Contributions_Summary!$D$34:$O$34,0))</f>
        <v>0</v>
      </c>
      <c r="O65" s="104">
        <f t="shared" ca="1" si="48"/>
        <v>0</v>
      </c>
      <c r="P65">
        <f t="shared" ref="P65" ca="1" si="50">B64</f>
        <v>13</v>
      </c>
      <c r="Q65" t="str">
        <f t="shared" ca="1" si="0"/>
        <v>13Number of FTE</v>
      </c>
    </row>
    <row r="66" spans="2:17">
      <c r="B66" s="282"/>
      <c r="C66" s="99" t="s">
        <v>355</v>
      </c>
      <c r="D66" s="103">
        <f ca="1">INDEX(CRC_Contributions_Summary!$D$35:$O$554,MATCH($Q66,CRC_Contributions_Summary!$Q$35:$Q$554,0),MATCH(D$3,CRC_Contributions_Summary!$D$34:$O$34,0))</f>
        <v>0</v>
      </c>
      <c r="E66" s="103">
        <f ca="1">INDEX(CRC_Contributions_Summary!$D$35:$O$554,MATCH($Q66,CRC_Contributions_Summary!$Q$35:$Q$554,0),MATCH(E$3,CRC_Contributions_Summary!$D$34:$O$34,0))</f>
        <v>0</v>
      </c>
      <c r="F66" s="103">
        <f ca="1">INDEX(CRC_Contributions_Summary!$D$35:$O$554,MATCH($Q66,CRC_Contributions_Summary!$Q$35:$Q$554,0),MATCH(F$3,CRC_Contributions_Summary!$D$34:$O$34,0))</f>
        <v>0</v>
      </c>
      <c r="G66" s="103">
        <f ca="1">INDEX(CRC_Contributions_Summary!$D$35:$O$554,MATCH($Q66,CRC_Contributions_Summary!$Q$35:$Q$554,0),MATCH(G$3,CRC_Contributions_Summary!$D$34:$O$34,0))</f>
        <v>0</v>
      </c>
      <c r="H66" s="103">
        <f ca="1">INDEX(CRC_Contributions_Summary!$D$35:$O$554,MATCH($Q66,CRC_Contributions_Summary!$Q$35:$Q$554,0),MATCH(H$3,CRC_Contributions_Summary!$D$34:$O$34,0))</f>
        <v>0</v>
      </c>
      <c r="I66" s="103">
        <f ca="1">INDEX(CRC_Contributions_Summary!$D$35:$O$554,MATCH($Q66,CRC_Contributions_Summary!$Q$35:$Q$554,0),MATCH(I$3,CRC_Contributions_Summary!$D$34:$O$34,0))</f>
        <v>0</v>
      </c>
      <c r="J66" s="103">
        <f ca="1">INDEX(CRC_Contributions_Summary!$D$35:$O$554,MATCH($Q66,CRC_Contributions_Summary!$Q$35:$Q$554,0),MATCH(J$3,CRC_Contributions_Summary!$D$34:$O$34,0))</f>
        <v>0</v>
      </c>
      <c r="K66" s="103">
        <f ca="1">INDEX(CRC_Contributions_Summary!$D$35:$O$554,MATCH($Q66,CRC_Contributions_Summary!$Q$35:$Q$554,0),MATCH(K$3,CRC_Contributions_Summary!$D$34:$O$34,0))</f>
        <v>0</v>
      </c>
      <c r="L66" s="103">
        <f ca="1">INDEX(CRC_Contributions_Summary!$D$35:$O$554,MATCH($Q66,CRC_Contributions_Summary!$Q$35:$Q$554,0),MATCH(L$3,CRC_Contributions_Summary!$D$34:$O$34,0))</f>
        <v>0</v>
      </c>
      <c r="M66" s="103">
        <f ca="1">INDEX(CRC_Contributions_Summary!$D$35:$O$554,MATCH($Q66,CRC_Contributions_Summary!$Q$35:$Q$554,0),MATCH(M$3,CRC_Contributions_Summary!$D$34:$O$34,0))</f>
        <v>0</v>
      </c>
      <c r="N66" s="103">
        <f ca="1">INDEX(CRC_Contributions_Summary!$D$35:$O$554,MATCH($Q66,CRC_Contributions_Summary!$Q$35:$Q$554,0),MATCH(N$3,CRC_Contributions_Summary!$D$34:$O$34,0))</f>
        <v>0</v>
      </c>
      <c r="O66" s="103">
        <f t="shared" ca="1" si="48"/>
        <v>0</v>
      </c>
      <c r="P66">
        <f t="shared" ref="P66" ca="1" si="51">B64</f>
        <v>13</v>
      </c>
      <c r="Q66" t="str">
        <f t="shared" ca="1" si="0"/>
        <v>13Staff value ($)</v>
      </c>
    </row>
    <row r="67" spans="2:17">
      <c r="B67" s="282"/>
      <c r="C67" s="100" t="s">
        <v>347</v>
      </c>
      <c r="D67" s="103">
        <f ca="1">INDEX(CRC_Contributions_Summary!$D$35:$O$554,MATCH($Q67,CRC_Contributions_Summary!$Q$35:$Q$554,0),MATCH(D$3,CRC_Contributions_Summary!$D$34:$O$34,0))</f>
        <v>0</v>
      </c>
      <c r="E67" s="103">
        <f ca="1">INDEX(CRC_Contributions_Summary!$D$35:$O$554,MATCH($Q67,CRC_Contributions_Summary!$Q$35:$Q$554,0),MATCH(E$3,CRC_Contributions_Summary!$D$34:$O$34,0))</f>
        <v>0</v>
      </c>
      <c r="F67" s="103">
        <f ca="1">INDEX(CRC_Contributions_Summary!$D$35:$O$554,MATCH($Q67,CRC_Contributions_Summary!$Q$35:$Q$554,0),MATCH(F$3,CRC_Contributions_Summary!$D$34:$O$34,0))</f>
        <v>0</v>
      </c>
      <c r="G67" s="103">
        <f ca="1">INDEX(CRC_Contributions_Summary!$D$35:$O$554,MATCH($Q67,CRC_Contributions_Summary!$Q$35:$Q$554,0),MATCH(G$3,CRC_Contributions_Summary!$D$34:$O$34,0))</f>
        <v>0</v>
      </c>
      <c r="H67" s="103">
        <f ca="1">INDEX(CRC_Contributions_Summary!$D$35:$O$554,MATCH($Q67,CRC_Contributions_Summary!$Q$35:$Q$554,0),MATCH(H$3,CRC_Contributions_Summary!$D$34:$O$34,0))</f>
        <v>0</v>
      </c>
      <c r="I67" s="103">
        <f ca="1">INDEX(CRC_Contributions_Summary!$D$35:$O$554,MATCH($Q67,CRC_Contributions_Summary!$Q$35:$Q$554,0),MATCH(I$3,CRC_Contributions_Summary!$D$34:$O$34,0))</f>
        <v>0</v>
      </c>
      <c r="J67" s="103">
        <f ca="1">INDEX(CRC_Contributions_Summary!$D$35:$O$554,MATCH($Q67,CRC_Contributions_Summary!$Q$35:$Q$554,0),MATCH(J$3,CRC_Contributions_Summary!$D$34:$O$34,0))</f>
        <v>0</v>
      </c>
      <c r="K67" s="103">
        <f ca="1">INDEX(CRC_Contributions_Summary!$D$35:$O$554,MATCH($Q67,CRC_Contributions_Summary!$Q$35:$Q$554,0),MATCH(K$3,CRC_Contributions_Summary!$D$34:$O$34,0))</f>
        <v>0</v>
      </c>
      <c r="L67" s="103">
        <f ca="1">INDEX(CRC_Contributions_Summary!$D$35:$O$554,MATCH($Q67,CRC_Contributions_Summary!$Q$35:$Q$554,0),MATCH(L$3,CRC_Contributions_Summary!$D$34:$O$34,0))</f>
        <v>0</v>
      </c>
      <c r="M67" s="103">
        <f ca="1">INDEX(CRC_Contributions_Summary!$D$35:$O$554,MATCH($Q67,CRC_Contributions_Summary!$Q$35:$Q$554,0),MATCH(M$3,CRC_Contributions_Summary!$D$34:$O$34,0))</f>
        <v>0</v>
      </c>
      <c r="N67" s="103">
        <f ca="1">INDEX(CRC_Contributions_Summary!$D$35:$O$554,MATCH($Q67,CRC_Contributions_Summary!$Q$35:$Q$554,0),MATCH(N$3,CRC_Contributions_Summary!$D$34:$O$34,0))</f>
        <v>0</v>
      </c>
      <c r="O67" s="103">
        <f t="shared" ca="1" si="48"/>
        <v>0</v>
      </c>
      <c r="P67">
        <f t="shared" ref="P67" ca="1" si="52">B64</f>
        <v>13</v>
      </c>
      <c r="Q67" t="str">
        <f t="shared" ca="1" si="0"/>
        <v>13Non-staff in-kind ($)</v>
      </c>
    </row>
    <row r="68" spans="2:17">
      <c r="B68" s="282"/>
      <c r="C68" s="101" t="s">
        <v>428</v>
      </c>
      <c r="D68" s="105">
        <f t="shared" ref="D68:O68" ca="1" si="53">SUM(D64,D66,D67)</f>
        <v>0</v>
      </c>
      <c r="E68" s="105">
        <f t="shared" ca="1" si="53"/>
        <v>0</v>
      </c>
      <c r="F68" s="105">
        <f t="shared" ca="1" si="53"/>
        <v>0</v>
      </c>
      <c r="G68" s="105">
        <f t="shared" ca="1" si="53"/>
        <v>0</v>
      </c>
      <c r="H68" s="105">
        <f t="shared" ca="1" si="53"/>
        <v>0</v>
      </c>
      <c r="I68" s="105">
        <f t="shared" ca="1" si="53"/>
        <v>0</v>
      </c>
      <c r="J68" s="105">
        <f t="shared" ca="1" si="53"/>
        <v>0</v>
      </c>
      <c r="K68" s="105">
        <f t="shared" ca="1" si="53"/>
        <v>0</v>
      </c>
      <c r="L68" s="105">
        <f t="shared" ca="1" si="53"/>
        <v>0</v>
      </c>
      <c r="M68" s="105">
        <f t="shared" ca="1" si="53"/>
        <v>0</v>
      </c>
      <c r="N68" s="105">
        <f t="shared" ca="1" si="53"/>
        <v>0</v>
      </c>
      <c r="O68" s="105">
        <f t="shared" ca="1" si="53"/>
        <v>0</v>
      </c>
      <c r="Q68" t="str">
        <f t="shared" si="0"/>
        <v>Partner total ($)</v>
      </c>
    </row>
    <row r="69" spans="2:17">
      <c r="B69" s="282">
        <f ca="1">INDEX(CRC_Partner_Information!$B$7:$B$136,COUNTA(B$4:B69))</f>
        <v>14</v>
      </c>
      <c r="C69" s="98" t="s">
        <v>344</v>
      </c>
      <c r="D69" s="103">
        <f ca="1">INDEX(CRC_Contributions_Summary!$D$35:$O$554,MATCH($Q69,CRC_Contributions_Summary!$Q$35:$Q$554,0),MATCH(D$3,CRC_Contributions_Summary!$D$34:$O$34,0))</f>
        <v>0</v>
      </c>
      <c r="E69" s="103">
        <f ca="1">INDEX(CRC_Contributions_Summary!$D$35:$O$554,MATCH($Q69,CRC_Contributions_Summary!$Q$35:$Q$554,0),MATCH(E$3,CRC_Contributions_Summary!$D$34:$O$34,0))</f>
        <v>0</v>
      </c>
      <c r="F69" s="103">
        <f ca="1">INDEX(CRC_Contributions_Summary!$D$35:$O$554,MATCH($Q69,CRC_Contributions_Summary!$Q$35:$Q$554,0),MATCH(F$3,CRC_Contributions_Summary!$D$34:$O$34,0))</f>
        <v>0</v>
      </c>
      <c r="G69" s="103">
        <f ca="1">INDEX(CRC_Contributions_Summary!$D$35:$O$554,MATCH($Q69,CRC_Contributions_Summary!$Q$35:$Q$554,0),MATCH(G$3,CRC_Contributions_Summary!$D$34:$O$34,0))</f>
        <v>0</v>
      </c>
      <c r="H69" s="103">
        <f ca="1">INDEX(CRC_Contributions_Summary!$D$35:$O$554,MATCH($Q69,CRC_Contributions_Summary!$Q$35:$Q$554,0),MATCH(H$3,CRC_Contributions_Summary!$D$34:$O$34,0))</f>
        <v>0</v>
      </c>
      <c r="I69" s="103">
        <f ca="1">INDEX(CRC_Contributions_Summary!$D$35:$O$554,MATCH($Q69,CRC_Contributions_Summary!$Q$35:$Q$554,0),MATCH(I$3,CRC_Contributions_Summary!$D$34:$O$34,0))</f>
        <v>0</v>
      </c>
      <c r="J69" s="103">
        <f ca="1">INDEX(CRC_Contributions_Summary!$D$35:$O$554,MATCH($Q69,CRC_Contributions_Summary!$Q$35:$Q$554,0),MATCH(J$3,CRC_Contributions_Summary!$D$34:$O$34,0))</f>
        <v>0</v>
      </c>
      <c r="K69" s="103">
        <f ca="1">INDEX(CRC_Contributions_Summary!$D$35:$O$554,MATCH($Q69,CRC_Contributions_Summary!$Q$35:$Q$554,0),MATCH(K$3,CRC_Contributions_Summary!$D$34:$O$34,0))</f>
        <v>0</v>
      </c>
      <c r="L69" s="103">
        <f ca="1">INDEX(CRC_Contributions_Summary!$D$35:$O$554,MATCH($Q69,CRC_Contributions_Summary!$Q$35:$Q$554,0),MATCH(L$3,CRC_Contributions_Summary!$D$34:$O$34,0))</f>
        <v>0</v>
      </c>
      <c r="M69" s="103">
        <f ca="1">INDEX(CRC_Contributions_Summary!$D$35:$O$554,MATCH($Q69,CRC_Contributions_Summary!$Q$35:$Q$554,0),MATCH(M$3,CRC_Contributions_Summary!$D$34:$O$34,0))</f>
        <v>0</v>
      </c>
      <c r="N69" s="103">
        <f ca="1">INDEX(CRC_Contributions_Summary!$D$35:$O$554,MATCH($Q69,CRC_Contributions_Summary!$Q$35:$Q$554,0),MATCH(N$3,CRC_Contributions_Summary!$D$34:$O$34,0))</f>
        <v>0</v>
      </c>
      <c r="O69" s="103">
        <f t="shared" ref="O69:O72" ca="1" si="54">SUM(D69:N69)</f>
        <v>0</v>
      </c>
      <c r="P69">
        <f t="shared" ref="P69" ca="1" si="55">B69</f>
        <v>14</v>
      </c>
      <c r="Q69" t="str">
        <f t="shared" ref="Q69:Q132" ca="1" si="56">P69&amp;C69</f>
        <v>14Cash ($)</v>
      </c>
    </row>
    <row r="70" spans="2:17">
      <c r="B70" s="282"/>
      <c r="C70" s="99" t="s">
        <v>345</v>
      </c>
      <c r="D70" s="104">
        <f ca="1">INDEX(CRC_Contributions_Summary!$D$35:$O$554,MATCH($Q70,CRC_Contributions_Summary!$Q$35:$Q$554,0),MATCH(D$3,CRC_Contributions_Summary!$D$34:$O$34,0))</f>
        <v>0</v>
      </c>
      <c r="E70" s="104">
        <f ca="1">INDEX(CRC_Contributions_Summary!$D$35:$O$554,MATCH($Q70,CRC_Contributions_Summary!$Q$35:$Q$554,0),MATCH(E$3,CRC_Contributions_Summary!$D$34:$O$34,0))</f>
        <v>0</v>
      </c>
      <c r="F70" s="104">
        <f ca="1">INDEX(CRC_Contributions_Summary!$D$35:$O$554,MATCH($Q70,CRC_Contributions_Summary!$Q$35:$Q$554,0),MATCH(F$3,CRC_Contributions_Summary!$D$34:$O$34,0))</f>
        <v>0</v>
      </c>
      <c r="G70" s="104">
        <f ca="1">INDEX(CRC_Contributions_Summary!$D$35:$O$554,MATCH($Q70,CRC_Contributions_Summary!$Q$35:$Q$554,0),MATCH(G$3,CRC_Contributions_Summary!$D$34:$O$34,0))</f>
        <v>0</v>
      </c>
      <c r="H70" s="104">
        <f ca="1">INDEX(CRC_Contributions_Summary!$D$35:$O$554,MATCH($Q70,CRC_Contributions_Summary!$Q$35:$Q$554,0),MATCH(H$3,CRC_Contributions_Summary!$D$34:$O$34,0))</f>
        <v>0</v>
      </c>
      <c r="I70" s="104">
        <f ca="1">INDEX(CRC_Contributions_Summary!$D$35:$O$554,MATCH($Q70,CRC_Contributions_Summary!$Q$35:$Q$554,0),MATCH(I$3,CRC_Contributions_Summary!$D$34:$O$34,0))</f>
        <v>0</v>
      </c>
      <c r="J70" s="104">
        <f ca="1">INDEX(CRC_Contributions_Summary!$D$35:$O$554,MATCH($Q70,CRC_Contributions_Summary!$Q$35:$Q$554,0),MATCH(J$3,CRC_Contributions_Summary!$D$34:$O$34,0))</f>
        <v>0</v>
      </c>
      <c r="K70" s="104">
        <f ca="1">INDEX(CRC_Contributions_Summary!$D$35:$O$554,MATCH($Q70,CRC_Contributions_Summary!$Q$35:$Q$554,0),MATCH(K$3,CRC_Contributions_Summary!$D$34:$O$34,0))</f>
        <v>0</v>
      </c>
      <c r="L70" s="104">
        <f ca="1">INDEX(CRC_Contributions_Summary!$D$35:$O$554,MATCH($Q70,CRC_Contributions_Summary!$Q$35:$Q$554,0),MATCH(L$3,CRC_Contributions_Summary!$D$34:$O$34,0))</f>
        <v>0</v>
      </c>
      <c r="M70" s="104">
        <f ca="1">INDEX(CRC_Contributions_Summary!$D$35:$O$554,MATCH($Q70,CRC_Contributions_Summary!$Q$35:$Q$554,0),MATCH(M$3,CRC_Contributions_Summary!$D$34:$O$34,0))</f>
        <v>0</v>
      </c>
      <c r="N70" s="104">
        <f ca="1">INDEX(CRC_Contributions_Summary!$D$35:$O$554,MATCH($Q70,CRC_Contributions_Summary!$Q$35:$Q$554,0),MATCH(N$3,CRC_Contributions_Summary!$D$34:$O$34,0))</f>
        <v>0</v>
      </c>
      <c r="O70" s="104">
        <f t="shared" ca="1" si="54"/>
        <v>0</v>
      </c>
      <c r="P70">
        <f t="shared" ref="P70" ca="1" si="57">B69</f>
        <v>14</v>
      </c>
      <c r="Q70" t="str">
        <f t="shared" ca="1" si="56"/>
        <v>14Number of FTE</v>
      </c>
    </row>
    <row r="71" spans="2:17">
      <c r="B71" s="282"/>
      <c r="C71" s="99" t="s">
        <v>355</v>
      </c>
      <c r="D71" s="103">
        <f ca="1">INDEX(CRC_Contributions_Summary!$D$35:$O$554,MATCH($Q71,CRC_Contributions_Summary!$Q$35:$Q$554,0),MATCH(D$3,CRC_Contributions_Summary!$D$34:$O$34,0))</f>
        <v>0</v>
      </c>
      <c r="E71" s="103">
        <f ca="1">INDEX(CRC_Contributions_Summary!$D$35:$O$554,MATCH($Q71,CRC_Contributions_Summary!$Q$35:$Q$554,0),MATCH(E$3,CRC_Contributions_Summary!$D$34:$O$34,0))</f>
        <v>0</v>
      </c>
      <c r="F71" s="103">
        <f ca="1">INDEX(CRC_Contributions_Summary!$D$35:$O$554,MATCH($Q71,CRC_Contributions_Summary!$Q$35:$Q$554,0),MATCH(F$3,CRC_Contributions_Summary!$D$34:$O$34,0))</f>
        <v>0</v>
      </c>
      <c r="G71" s="103">
        <f ca="1">INDEX(CRC_Contributions_Summary!$D$35:$O$554,MATCH($Q71,CRC_Contributions_Summary!$Q$35:$Q$554,0),MATCH(G$3,CRC_Contributions_Summary!$D$34:$O$34,0))</f>
        <v>0</v>
      </c>
      <c r="H71" s="103">
        <f ca="1">INDEX(CRC_Contributions_Summary!$D$35:$O$554,MATCH($Q71,CRC_Contributions_Summary!$Q$35:$Q$554,0),MATCH(H$3,CRC_Contributions_Summary!$D$34:$O$34,0))</f>
        <v>0</v>
      </c>
      <c r="I71" s="103">
        <f ca="1">INDEX(CRC_Contributions_Summary!$D$35:$O$554,MATCH($Q71,CRC_Contributions_Summary!$Q$35:$Q$554,0),MATCH(I$3,CRC_Contributions_Summary!$D$34:$O$34,0))</f>
        <v>0</v>
      </c>
      <c r="J71" s="103">
        <f ca="1">INDEX(CRC_Contributions_Summary!$D$35:$O$554,MATCH($Q71,CRC_Contributions_Summary!$Q$35:$Q$554,0),MATCH(J$3,CRC_Contributions_Summary!$D$34:$O$34,0))</f>
        <v>0</v>
      </c>
      <c r="K71" s="103">
        <f ca="1">INDEX(CRC_Contributions_Summary!$D$35:$O$554,MATCH($Q71,CRC_Contributions_Summary!$Q$35:$Q$554,0),MATCH(K$3,CRC_Contributions_Summary!$D$34:$O$34,0))</f>
        <v>0</v>
      </c>
      <c r="L71" s="103">
        <f ca="1">INDEX(CRC_Contributions_Summary!$D$35:$O$554,MATCH($Q71,CRC_Contributions_Summary!$Q$35:$Q$554,0),MATCH(L$3,CRC_Contributions_Summary!$D$34:$O$34,0))</f>
        <v>0</v>
      </c>
      <c r="M71" s="103">
        <f ca="1">INDEX(CRC_Contributions_Summary!$D$35:$O$554,MATCH($Q71,CRC_Contributions_Summary!$Q$35:$Q$554,0),MATCH(M$3,CRC_Contributions_Summary!$D$34:$O$34,0))</f>
        <v>0</v>
      </c>
      <c r="N71" s="103">
        <f ca="1">INDEX(CRC_Contributions_Summary!$D$35:$O$554,MATCH($Q71,CRC_Contributions_Summary!$Q$35:$Q$554,0),MATCH(N$3,CRC_Contributions_Summary!$D$34:$O$34,0))</f>
        <v>0</v>
      </c>
      <c r="O71" s="103">
        <f t="shared" ca="1" si="54"/>
        <v>0</v>
      </c>
      <c r="P71">
        <f t="shared" ref="P71" ca="1" si="58">B69</f>
        <v>14</v>
      </c>
      <c r="Q71" t="str">
        <f t="shared" ca="1" si="56"/>
        <v>14Staff value ($)</v>
      </c>
    </row>
    <row r="72" spans="2:17">
      <c r="B72" s="282"/>
      <c r="C72" s="100" t="s">
        <v>347</v>
      </c>
      <c r="D72" s="103">
        <f ca="1">INDEX(CRC_Contributions_Summary!$D$35:$O$554,MATCH($Q72,CRC_Contributions_Summary!$Q$35:$Q$554,0),MATCH(D$3,CRC_Contributions_Summary!$D$34:$O$34,0))</f>
        <v>0</v>
      </c>
      <c r="E72" s="103">
        <f ca="1">INDEX(CRC_Contributions_Summary!$D$35:$O$554,MATCH($Q72,CRC_Contributions_Summary!$Q$35:$Q$554,0),MATCH(E$3,CRC_Contributions_Summary!$D$34:$O$34,0))</f>
        <v>0</v>
      </c>
      <c r="F72" s="103">
        <f ca="1">INDEX(CRC_Contributions_Summary!$D$35:$O$554,MATCH($Q72,CRC_Contributions_Summary!$Q$35:$Q$554,0),MATCH(F$3,CRC_Contributions_Summary!$D$34:$O$34,0))</f>
        <v>0</v>
      </c>
      <c r="G72" s="103">
        <f ca="1">INDEX(CRC_Contributions_Summary!$D$35:$O$554,MATCH($Q72,CRC_Contributions_Summary!$Q$35:$Q$554,0),MATCH(G$3,CRC_Contributions_Summary!$D$34:$O$34,0))</f>
        <v>0</v>
      </c>
      <c r="H72" s="103">
        <f ca="1">INDEX(CRC_Contributions_Summary!$D$35:$O$554,MATCH($Q72,CRC_Contributions_Summary!$Q$35:$Q$554,0),MATCH(H$3,CRC_Contributions_Summary!$D$34:$O$34,0))</f>
        <v>0</v>
      </c>
      <c r="I72" s="103">
        <f ca="1">INDEX(CRC_Contributions_Summary!$D$35:$O$554,MATCH($Q72,CRC_Contributions_Summary!$Q$35:$Q$554,0),MATCH(I$3,CRC_Contributions_Summary!$D$34:$O$34,0))</f>
        <v>0</v>
      </c>
      <c r="J72" s="103">
        <f ca="1">INDEX(CRC_Contributions_Summary!$D$35:$O$554,MATCH($Q72,CRC_Contributions_Summary!$Q$35:$Q$554,0),MATCH(J$3,CRC_Contributions_Summary!$D$34:$O$34,0))</f>
        <v>0</v>
      </c>
      <c r="K72" s="103">
        <f ca="1">INDEX(CRC_Contributions_Summary!$D$35:$O$554,MATCH($Q72,CRC_Contributions_Summary!$Q$35:$Q$554,0),MATCH(K$3,CRC_Contributions_Summary!$D$34:$O$34,0))</f>
        <v>0</v>
      </c>
      <c r="L72" s="103">
        <f ca="1">INDEX(CRC_Contributions_Summary!$D$35:$O$554,MATCH($Q72,CRC_Contributions_Summary!$Q$35:$Q$554,0),MATCH(L$3,CRC_Contributions_Summary!$D$34:$O$34,0))</f>
        <v>0</v>
      </c>
      <c r="M72" s="103">
        <f ca="1">INDEX(CRC_Contributions_Summary!$D$35:$O$554,MATCH($Q72,CRC_Contributions_Summary!$Q$35:$Q$554,0),MATCH(M$3,CRC_Contributions_Summary!$D$34:$O$34,0))</f>
        <v>0</v>
      </c>
      <c r="N72" s="103">
        <f ca="1">INDEX(CRC_Contributions_Summary!$D$35:$O$554,MATCH($Q72,CRC_Contributions_Summary!$Q$35:$Q$554,0),MATCH(N$3,CRC_Contributions_Summary!$D$34:$O$34,0))</f>
        <v>0</v>
      </c>
      <c r="O72" s="103">
        <f t="shared" ca="1" si="54"/>
        <v>0</v>
      </c>
      <c r="P72">
        <f t="shared" ref="P72" ca="1" si="59">B69</f>
        <v>14</v>
      </c>
      <c r="Q72" t="str">
        <f t="shared" ca="1" si="56"/>
        <v>14Non-staff in-kind ($)</v>
      </c>
    </row>
    <row r="73" spans="2:17">
      <c r="B73" s="282"/>
      <c r="C73" s="101" t="s">
        <v>428</v>
      </c>
      <c r="D73" s="105">
        <f t="shared" ref="D73:O73" ca="1" si="60">SUM(D69,D71,D72)</f>
        <v>0</v>
      </c>
      <c r="E73" s="105">
        <f t="shared" ca="1" si="60"/>
        <v>0</v>
      </c>
      <c r="F73" s="105">
        <f t="shared" ca="1" si="60"/>
        <v>0</v>
      </c>
      <c r="G73" s="105">
        <f t="shared" ca="1" si="60"/>
        <v>0</v>
      </c>
      <c r="H73" s="105">
        <f t="shared" ca="1" si="60"/>
        <v>0</v>
      </c>
      <c r="I73" s="105">
        <f t="shared" ca="1" si="60"/>
        <v>0</v>
      </c>
      <c r="J73" s="105">
        <f t="shared" ca="1" si="60"/>
        <v>0</v>
      </c>
      <c r="K73" s="105">
        <f t="shared" ca="1" si="60"/>
        <v>0</v>
      </c>
      <c r="L73" s="105">
        <f t="shared" ca="1" si="60"/>
        <v>0</v>
      </c>
      <c r="M73" s="105">
        <f t="shared" ca="1" si="60"/>
        <v>0</v>
      </c>
      <c r="N73" s="105">
        <f t="shared" ca="1" si="60"/>
        <v>0</v>
      </c>
      <c r="O73" s="105">
        <f t="shared" ca="1" si="60"/>
        <v>0</v>
      </c>
      <c r="Q73" t="str">
        <f t="shared" si="56"/>
        <v>Partner total ($)</v>
      </c>
    </row>
    <row r="74" spans="2:17">
      <c r="B74" s="282">
        <f ca="1">INDEX(CRC_Partner_Information!$B$7:$B$136,COUNTA(B$4:B74))</f>
        <v>15</v>
      </c>
      <c r="C74" s="98" t="s">
        <v>344</v>
      </c>
      <c r="D74" s="103">
        <f ca="1">INDEX(CRC_Contributions_Summary!$D$35:$O$554,MATCH($Q74,CRC_Contributions_Summary!$Q$35:$Q$554,0),MATCH(D$3,CRC_Contributions_Summary!$D$34:$O$34,0))</f>
        <v>0</v>
      </c>
      <c r="E74" s="103">
        <f ca="1">INDEX(CRC_Contributions_Summary!$D$35:$O$554,MATCH($Q74,CRC_Contributions_Summary!$Q$35:$Q$554,0),MATCH(E$3,CRC_Contributions_Summary!$D$34:$O$34,0))</f>
        <v>0</v>
      </c>
      <c r="F74" s="103">
        <f ca="1">INDEX(CRC_Contributions_Summary!$D$35:$O$554,MATCH($Q74,CRC_Contributions_Summary!$Q$35:$Q$554,0),MATCH(F$3,CRC_Contributions_Summary!$D$34:$O$34,0))</f>
        <v>0</v>
      </c>
      <c r="G74" s="103">
        <f ca="1">INDEX(CRC_Contributions_Summary!$D$35:$O$554,MATCH($Q74,CRC_Contributions_Summary!$Q$35:$Q$554,0),MATCH(G$3,CRC_Contributions_Summary!$D$34:$O$34,0))</f>
        <v>0</v>
      </c>
      <c r="H74" s="103">
        <f ca="1">INDEX(CRC_Contributions_Summary!$D$35:$O$554,MATCH($Q74,CRC_Contributions_Summary!$Q$35:$Q$554,0),MATCH(H$3,CRC_Contributions_Summary!$D$34:$O$34,0))</f>
        <v>0</v>
      </c>
      <c r="I74" s="103">
        <f ca="1">INDEX(CRC_Contributions_Summary!$D$35:$O$554,MATCH($Q74,CRC_Contributions_Summary!$Q$35:$Q$554,0),MATCH(I$3,CRC_Contributions_Summary!$D$34:$O$34,0))</f>
        <v>0</v>
      </c>
      <c r="J74" s="103">
        <f ca="1">INDEX(CRC_Contributions_Summary!$D$35:$O$554,MATCH($Q74,CRC_Contributions_Summary!$Q$35:$Q$554,0),MATCH(J$3,CRC_Contributions_Summary!$D$34:$O$34,0))</f>
        <v>0</v>
      </c>
      <c r="K74" s="103">
        <f ca="1">INDEX(CRC_Contributions_Summary!$D$35:$O$554,MATCH($Q74,CRC_Contributions_Summary!$Q$35:$Q$554,0),MATCH(K$3,CRC_Contributions_Summary!$D$34:$O$34,0))</f>
        <v>0</v>
      </c>
      <c r="L74" s="103">
        <f ca="1">INDEX(CRC_Contributions_Summary!$D$35:$O$554,MATCH($Q74,CRC_Contributions_Summary!$Q$35:$Q$554,0),MATCH(L$3,CRC_Contributions_Summary!$D$34:$O$34,0))</f>
        <v>0</v>
      </c>
      <c r="M74" s="103">
        <f ca="1">INDEX(CRC_Contributions_Summary!$D$35:$O$554,MATCH($Q74,CRC_Contributions_Summary!$Q$35:$Q$554,0),MATCH(M$3,CRC_Contributions_Summary!$D$34:$O$34,0))</f>
        <v>0</v>
      </c>
      <c r="N74" s="103">
        <f ca="1">INDEX(CRC_Contributions_Summary!$D$35:$O$554,MATCH($Q74,CRC_Contributions_Summary!$Q$35:$Q$554,0),MATCH(N$3,CRC_Contributions_Summary!$D$34:$O$34,0))</f>
        <v>0</v>
      </c>
      <c r="O74" s="103">
        <f t="shared" ref="O74:O77" ca="1" si="61">SUM(D74:N74)</f>
        <v>0</v>
      </c>
      <c r="P74">
        <f t="shared" ref="P74" ca="1" si="62">B74</f>
        <v>15</v>
      </c>
      <c r="Q74" t="str">
        <f t="shared" ca="1" si="56"/>
        <v>15Cash ($)</v>
      </c>
    </row>
    <row r="75" spans="2:17">
      <c r="B75" s="282"/>
      <c r="C75" s="99" t="s">
        <v>345</v>
      </c>
      <c r="D75" s="104">
        <f ca="1">INDEX(CRC_Contributions_Summary!$D$35:$O$554,MATCH($Q75,CRC_Contributions_Summary!$Q$35:$Q$554,0),MATCH(D$3,CRC_Contributions_Summary!$D$34:$O$34,0))</f>
        <v>0</v>
      </c>
      <c r="E75" s="104">
        <f ca="1">INDEX(CRC_Contributions_Summary!$D$35:$O$554,MATCH($Q75,CRC_Contributions_Summary!$Q$35:$Q$554,0),MATCH(E$3,CRC_Contributions_Summary!$D$34:$O$34,0))</f>
        <v>0</v>
      </c>
      <c r="F75" s="104">
        <f ca="1">INDEX(CRC_Contributions_Summary!$D$35:$O$554,MATCH($Q75,CRC_Contributions_Summary!$Q$35:$Q$554,0),MATCH(F$3,CRC_Contributions_Summary!$D$34:$O$34,0))</f>
        <v>0</v>
      </c>
      <c r="G75" s="104">
        <f ca="1">INDEX(CRC_Contributions_Summary!$D$35:$O$554,MATCH($Q75,CRC_Contributions_Summary!$Q$35:$Q$554,0),MATCH(G$3,CRC_Contributions_Summary!$D$34:$O$34,0))</f>
        <v>0</v>
      </c>
      <c r="H75" s="104">
        <f ca="1">INDEX(CRC_Contributions_Summary!$D$35:$O$554,MATCH($Q75,CRC_Contributions_Summary!$Q$35:$Q$554,0),MATCH(H$3,CRC_Contributions_Summary!$D$34:$O$34,0))</f>
        <v>0</v>
      </c>
      <c r="I75" s="104">
        <f ca="1">INDEX(CRC_Contributions_Summary!$D$35:$O$554,MATCH($Q75,CRC_Contributions_Summary!$Q$35:$Q$554,0),MATCH(I$3,CRC_Contributions_Summary!$D$34:$O$34,0))</f>
        <v>0</v>
      </c>
      <c r="J75" s="104">
        <f ca="1">INDEX(CRC_Contributions_Summary!$D$35:$O$554,MATCH($Q75,CRC_Contributions_Summary!$Q$35:$Q$554,0),MATCH(J$3,CRC_Contributions_Summary!$D$34:$O$34,0))</f>
        <v>0</v>
      </c>
      <c r="K75" s="104">
        <f ca="1">INDEX(CRC_Contributions_Summary!$D$35:$O$554,MATCH($Q75,CRC_Contributions_Summary!$Q$35:$Q$554,0),MATCH(K$3,CRC_Contributions_Summary!$D$34:$O$34,0))</f>
        <v>0</v>
      </c>
      <c r="L75" s="104">
        <f ca="1">INDEX(CRC_Contributions_Summary!$D$35:$O$554,MATCH($Q75,CRC_Contributions_Summary!$Q$35:$Q$554,0),MATCH(L$3,CRC_Contributions_Summary!$D$34:$O$34,0))</f>
        <v>0</v>
      </c>
      <c r="M75" s="104">
        <f ca="1">INDEX(CRC_Contributions_Summary!$D$35:$O$554,MATCH($Q75,CRC_Contributions_Summary!$Q$35:$Q$554,0),MATCH(M$3,CRC_Contributions_Summary!$D$34:$O$34,0))</f>
        <v>0</v>
      </c>
      <c r="N75" s="104">
        <f ca="1">INDEX(CRC_Contributions_Summary!$D$35:$O$554,MATCH($Q75,CRC_Contributions_Summary!$Q$35:$Q$554,0),MATCH(N$3,CRC_Contributions_Summary!$D$34:$O$34,0))</f>
        <v>0</v>
      </c>
      <c r="O75" s="104">
        <f t="shared" ca="1" si="61"/>
        <v>0</v>
      </c>
      <c r="P75">
        <f t="shared" ref="P75" ca="1" si="63">B74</f>
        <v>15</v>
      </c>
      <c r="Q75" t="str">
        <f t="shared" ca="1" si="56"/>
        <v>15Number of FTE</v>
      </c>
    </row>
    <row r="76" spans="2:17">
      <c r="B76" s="282"/>
      <c r="C76" s="99" t="s">
        <v>355</v>
      </c>
      <c r="D76" s="103">
        <f ca="1">INDEX(CRC_Contributions_Summary!$D$35:$O$554,MATCH($Q76,CRC_Contributions_Summary!$Q$35:$Q$554,0),MATCH(D$3,CRC_Contributions_Summary!$D$34:$O$34,0))</f>
        <v>0</v>
      </c>
      <c r="E76" s="103">
        <f ca="1">INDEX(CRC_Contributions_Summary!$D$35:$O$554,MATCH($Q76,CRC_Contributions_Summary!$Q$35:$Q$554,0),MATCH(E$3,CRC_Contributions_Summary!$D$34:$O$34,0))</f>
        <v>0</v>
      </c>
      <c r="F76" s="103">
        <f ca="1">INDEX(CRC_Contributions_Summary!$D$35:$O$554,MATCH($Q76,CRC_Contributions_Summary!$Q$35:$Q$554,0),MATCH(F$3,CRC_Contributions_Summary!$D$34:$O$34,0))</f>
        <v>0</v>
      </c>
      <c r="G76" s="103">
        <f ca="1">INDEX(CRC_Contributions_Summary!$D$35:$O$554,MATCH($Q76,CRC_Contributions_Summary!$Q$35:$Q$554,0),MATCH(G$3,CRC_Contributions_Summary!$D$34:$O$34,0))</f>
        <v>0</v>
      </c>
      <c r="H76" s="103">
        <f ca="1">INDEX(CRC_Contributions_Summary!$D$35:$O$554,MATCH($Q76,CRC_Contributions_Summary!$Q$35:$Q$554,0),MATCH(H$3,CRC_Contributions_Summary!$D$34:$O$34,0))</f>
        <v>0</v>
      </c>
      <c r="I76" s="103">
        <f ca="1">INDEX(CRC_Contributions_Summary!$D$35:$O$554,MATCH($Q76,CRC_Contributions_Summary!$Q$35:$Q$554,0),MATCH(I$3,CRC_Contributions_Summary!$D$34:$O$34,0))</f>
        <v>0</v>
      </c>
      <c r="J76" s="103">
        <f ca="1">INDEX(CRC_Contributions_Summary!$D$35:$O$554,MATCH($Q76,CRC_Contributions_Summary!$Q$35:$Q$554,0),MATCH(J$3,CRC_Contributions_Summary!$D$34:$O$34,0))</f>
        <v>0</v>
      </c>
      <c r="K76" s="103">
        <f ca="1">INDEX(CRC_Contributions_Summary!$D$35:$O$554,MATCH($Q76,CRC_Contributions_Summary!$Q$35:$Q$554,0),MATCH(K$3,CRC_Contributions_Summary!$D$34:$O$34,0))</f>
        <v>0</v>
      </c>
      <c r="L76" s="103">
        <f ca="1">INDEX(CRC_Contributions_Summary!$D$35:$O$554,MATCH($Q76,CRC_Contributions_Summary!$Q$35:$Q$554,0),MATCH(L$3,CRC_Contributions_Summary!$D$34:$O$34,0))</f>
        <v>0</v>
      </c>
      <c r="M76" s="103">
        <f ca="1">INDEX(CRC_Contributions_Summary!$D$35:$O$554,MATCH($Q76,CRC_Contributions_Summary!$Q$35:$Q$554,0),MATCH(M$3,CRC_Contributions_Summary!$D$34:$O$34,0))</f>
        <v>0</v>
      </c>
      <c r="N76" s="103">
        <f ca="1">INDEX(CRC_Contributions_Summary!$D$35:$O$554,MATCH($Q76,CRC_Contributions_Summary!$Q$35:$Q$554,0),MATCH(N$3,CRC_Contributions_Summary!$D$34:$O$34,0))</f>
        <v>0</v>
      </c>
      <c r="O76" s="103">
        <f t="shared" ca="1" si="61"/>
        <v>0</v>
      </c>
      <c r="P76">
        <f t="shared" ref="P76" ca="1" si="64">B74</f>
        <v>15</v>
      </c>
      <c r="Q76" t="str">
        <f t="shared" ca="1" si="56"/>
        <v>15Staff value ($)</v>
      </c>
    </row>
    <row r="77" spans="2:17">
      <c r="B77" s="282"/>
      <c r="C77" s="100" t="s">
        <v>347</v>
      </c>
      <c r="D77" s="103">
        <f ca="1">INDEX(CRC_Contributions_Summary!$D$35:$O$554,MATCH($Q77,CRC_Contributions_Summary!$Q$35:$Q$554,0),MATCH(D$3,CRC_Contributions_Summary!$D$34:$O$34,0))</f>
        <v>0</v>
      </c>
      <c r="E77" s="103">
        <f ca="1">INDEX(CRC_Contributions_Summary!$D$35:$O$554,MATCH($Q77,CRC_Contributions_Summary!$Q$35:$Q$554,0),MATCH(E$3,CRC_Contributions_Summary!$D$34:$O$34,0))</f>
        <v>0</v>
      </c>
      <c r="F77" s="103">
        <f ca="1">INDEX(CRC_Contributions_Summary!$D$35:$O$554,MATCH($Q77,CRC_Contributions_Summary!$Q$35:$Q$554,0),MATCH(F$3,CRC_Contributions_Summary!$D$34:$O$34,0))</f>
        <v>0</v>
      </c>
      <c r="G77" s="103">
        <f ca="1">INDEX(CRC_Contributions_Summary!$D$35:$O$554,MATCH($Q77,CRC_Contributions_Summary!$Q$35:$Q$554,0),MATCH(G$3,CRC_Contributions_Summary!$D$34:$O$34,0))</f>
        <v>0</v>
      </c>
      <c r="H77" s="103">
        <f ca="1">INDEX(CRC_Contributions_Summary!$D$35:$O$554,MATCH($Q77,CRC_Contributions_Summary!$Q$35:$Q$554,0),MATCH(H$3,CRC_Contributions_Summary!$D$34:$O$34,0))</f>
        <v>0</v>
      </c>
      <c r="I77" s="103">
        <f ca="1">INDEX(CRC_Contributions_Summary!$D$35:$O$554,MATCH($Q77,CRC_Contributions_Summary!$Q$35:$Q$554,0),MATCH(I$3,CRC_Contributions_Summary!$D$34:$O$34,0))</f>
        <v>0</v>
      </c>
      <c r="J77" s="103">
        <f ca="1">INDEX(CRC_Contributions_Summary!$D$35:$O$554,MATCH($Q77,CRC_Contributions_Summary!$Q$35:$Q$554,0),MATCH(J$3,CRC_Contributions_Summary!$D$34:$O$34,0))</f>
        <v>0</v>
      </c>
      <c r="K77" s="103">
        <f ca="1">INDEX(CRC_Contributions_Summary!$D$35:$O$554,MATCH($Q77,CRC_Contributions_Summary!$Q$35:$Q$554,0),MATCH(K$3,CRC_Contributions_Summary!$D$34:$O$34,0))</f>
        <v>0</v>
      </c>
      <c r="L77" s="103">
        <f ca="1">INDEX(CRC_Contributions_Summary!$D$35:$O$554,MATCH($Q77,CRC_Contributions_Summary!$Q$35:$Q$554,0),MATCH(L$3,CRC_Contributions_Summary!$D$34:$O$34,0))</f>
        <v>0</v>
      </c>
      <c r="M77" s="103">
        <f ca="1">INDEX(CRC_Contributions_Summary!$D$35:$O$554,MATCH($Q77,CRC_Contributions_Summary!$Q$35:$Q$554,0),MATCH(M$3,CRC_Contributions_Summary!$D$34:$O$34,0))</f>
        <v>0</v>
      </c>
      <c r="N77" s="103">
        <f ca="1">INDEX(CRC_Contributions_Summary!$D$35:$O$554,MATCH($Q77,CRC_Contributions_Summary!$Q$35:$Q$554,0),MATCH(N$3,CRC_Contributions_Summary!$D$34:$O$34,0))</f>
        <v>0</v>
      </c>
      <c r="O77" s="103">
        <f t="shared" ca="1" si="61"/>
        <v>0</v>
      </c>
      <c r="P77">
        <f t="shared" ref="P77" ca="1" si="65">B74</f>
        <v>15</v>
      </c>
      <c r="Q77" t="str">
        <f t="shared" ca="1" si="56"/>
        <v>15Non-staff in-kind ($)</v>
      </c>
    </row>
    <row r="78" spans="2:17">
      <c r="B78" s="282"/>
      <c r="C78" s="101" t="s">
        <v>428</v>
      </c>
      <c r="D78" s="105">
        <f t="shared" ref="D78:O78" ca="1" si="66">SUM(D74,D76,D77)</f>
        <v>0</v>
      </c>
      <c r="E78" s="105">
        <f t="shared" ca="1" si="66"/>
        <v>0</v>
      </c>
      <c r="F78" s="105">
        <f t="shared" ca="1" si="66"/>
        <v>0</v>
      </c>
      <c r="G78" s="105">
        <f t="shared" ca="1" si="66"/>
        <v>0</v>
      </c>
      <c r="H78" s="105">
        <f t="shared" ca="1" si="66"/>
        <v>0</v>
      </c>
      <c r="I78" s="105">
        <f t="shared" ca="1" si="66"/>
        <v>0</v>
      </c>
      <c r="J78" s="105">
        <f t="shared" ca="1" si="66"/>
        <v>0</v>
      </c>
      <c r="K78" s="105">
        <f t="shared" ca="1" si="66"/>
        <v>0</v>
      </c>
      <c r="L78" s="105">
        <f t="shared" ca="1" si="66"/>
        <v>0</v>
      </c>
      <c r="M78" s="105">
        <f t="shared" ca="1" si="66"/>
        <v>0</v>
      </c>
      <c r="N78" s="105">
        <f t="shared" ca="1" si="66"/>
        <v>0</v>
      </c>
      <c r="O78" s="105">
        <f t="shared" ca="1" si="66"/>
        <v>0</v>
      </c>
      <c r="Q78" t="str">
        <f t="shared" si="56"/>
        <v>Partner total ($)</v>
      </c>
    </row>
    <row r="79" spans="2:17">
      <c r="B79" s="282">
        <f ca="1">INDEX(CRC_Partner_Information!$B$7:$B$136,COUNTA(B$4:B79))</f>
        <v>16</v>
      </c>
      <c r="C79" s="98" t="s">
        <v>344</v>
      </c>
      <c r="D79" s="103">
        <f ca="1">INDEX(CRC_Contributions_Summary!$D$35:$O$554,MATCH($Q79,CRC_Contributions_Summary!$Q$35:$Q$554,0),MATCH(D$3,CRC_Contributions_Summary!$D$34:$O$34,0))</f>
        <v>0</v>
      </c>
      <c r="E79" s="103">
        <f ca="1">INDEX(CRC_Contributions_Summary!$D$35:$O$554,MATCH($Q79,CRC_Contributions_Summary!$Q$35:$Q$554,0),MATCH(E$3,CRC_Contributions_Summary!$D$34:$O$34,0))</f>
        <v>0</v>
      </c>
      <c r="F79" s="103">
        <f ca="1">INDEX(CRC_Contributions_Summary!$D$35:$O$554,MATCH($Q79,CRC_Contributions_Summary!$Q$35:$Q$554,0),MATCH(F$3,CRC_Contributions_Summary!$D$34:$O$34,0))</f>
        <v>0</v>
      </c>
      <c r="G79" s="103">
        <f ca="1">INDEX(CRC_Contributions_Summary!$D$35:$O$554,MATCH($Q79,CRC_Contributions_Summary!$Q$35:$Q$554,0),MATCH(G$3,CRC_Contributions_Summary!$D$34:$O$34,0))</f>
        <v>0</v>
      </c>
      <c r="H79" s="103">
        <f ca="1">INDEX(CRC_Contributions_Summary!$D$35:$O$554,MATCH($Q79,CRC_Contributions_Summary!$Q$35:$Q$554,0),MATCH(H$3,CRC_Contributions_Summary!$D$34:$O$34,0))</f>
        <v>0</v>
      </c>
      <c r="I79" s="103">
        <f ca="1">INDEX(CRC_Contributions_Summary!$D$35:$O$554,MATCH($Q79,CRC_Contributions_Summary!$Q$35:$Q$554,0),MATCH(I$3,CRC_Contributions_Summary!$D$34:$O$34,0))</f>
        <v>0</v>
      </c>
      <c r="J79" s="103">
        <f ca="1">INDEX(CRC_Contributions_Summary!$D$35:$O$554,MATCH($Q79,CRC_Contributions_Summary!$Q$35:$Q$554,0),MATCH(J$3,CRC_Contributions_Summary!$D$34:$O$34,0))</f>
        <v>0</v>
      </c>
      <c r="K79" s="103">
        <f ca="1">INDEX(CRC_Contributions_Summary!$D$35:$O$554,MATCH($Q79,CRC_Contributions_Summary!$Q$35:$Q$554,0),MATCH(K$3,CRC_Contributions_Summary!$D$34:$O$34,0))</f>
        <v>0</v>
      </c>
      <c r="L79" s="103">
        <f ca="1">INDEX(CRC_Contributions_Summary!$D$35:$O$554,MATCH($Q79,CRC_Contributions_Summary!$Q$35:$Q$554,0),MATCH(L$3,CRC_Contributions_Summary!$D$34:$O$34,0))</f>
        <v>0</v>
      </c>
      <c r="M79" s="103">
        <f ca="1">INDEX(CRC_Contributions_Summary!$D$35:$O$554,MATCH($Q79,CRC_Contributions_Summary!$Q$35:$Q$554,0),MATCH(M$3,CRC_Contributions_Summary!$D$34:$O$34,0))</f>
        <v>0</v>
      </c>
      <c r="N79" s="103">
        <f ca="1">INDEX(CRC_Contributions_Summary!$D$35:$O$554,MATCH($Q79,CRC_Contributions_Summary!$Q$35:$Q$554,0),MATCH(N$3,CRC_Contributions_Summary!$D$34:$O$34,0))</f>
        <v>0</v>
      </c>
      <c r="O79" s="103">
        <f t="shared" ref="O79:O82" ca="1" si="67">SUM(D79:N79)</f>
        <v>0</v>
      </c>
      <c r="P79">
        <f t="shared" ref="P79" ca="1" si="68">B79</f>
        <v>16</v>
      </c>
      <c r="Q79" t="str">
        <f t="shared" ca="1" si="56"/>
        <v>16Cash ($)</v>
      </c>
    </row>
    <row r="80" spans="2:17">
      <c r="B80" s="282"/>
      <c r="C80" s="99" t="s">
        <v>345</v>
      </c>
      <c r="D80" s="104">
        <f ca="1">INDEX(CRC_Contributions_Summary!$D$35:$O$554,MATCH($Q80,CRC_Contributions_Summary!$Q$35:$Q$554,0),MATCH(D$3,CRC_Contributions_Summary!$D$34:$O$34,0))</f>
        <v>0</v>
      </c>
      <c r="E80" s="104">
        <f ca="1">INDEX(CRC_Contributions_Summary!$D$35:$O$554,MATCH($Q80,CRC_Contributions_Summary!$Q$35:$Q$554,0),MATCH(E$3,CRC_Contributions_Summary!$D$34:$O$34,0))</f>
        <v>0</v>
      </c>
      <c r="F80" s="104">
        <f ca="1">INDEX(CRC_Contributions_Summary!$D$35:$O$554,MATCH($Q80,CRC_Contributions_Summary!$Q$35:$Q$554,0),MATCH(F$3,CRC_Contributions_Summary!$D$34:$O$34,0))</f>
        <v>0</v>
      </c>
      <c r="G80" s="104">
        <f ca="1">INDEX(CRC_Contributions_Summary!$D$35:$O$554,MATCH($Q80,CRC_Contributions_Summary!$Q$35:$Q$554,0),MATCH(G$3,CRC_Contributions_Summary!$D$34:$O$34,0))</f>
        <v>0</v>
      </c>
      <c r="H80" s="104">
        <f ca="1">INDEX(CRC_Contributions_Summary!$D$35:$O$554,MATCH($Q80,CRC_Contributions_Summary!$Q$35:$Q$554,0),MATCH(H$3,CRC_Contributions_Summary!$D$34:$O$34,0))</f>
        <v>0</v>
      </c>
      <c r="I80" s="104">
        <f ca="1">INDEX(CRC_Contributions_Summary!$D$35:$O$554,MATCH($Q80,CRC_Contributions_Summary!$Q$35:$Q$554,0),MATCH(I$3,CRC_Contributions_Summary!$D$34:$O$34,0))</f>
        <v>0</v>
      </c>
      <c r="J80" s="104">
        <f ca="1">INDEX(CRC_Contributions_Summary!$D$35:$O$554,MATCH($Q80,CRC_Contributions_Summary!$Q$35:$Q$554,0),MATCH(J$3,CRC_Contributions_Summary!$D$34:$O$34,0))</f>
        <v>0</v>
      </c>
      <c r="K80" s="104">
        <f ca="1">INDEX(CRC_Contributions_Summary!$D$35:$O$554,MATCH($Q80,CRC_Contributions_Summary!$Q$35:$Q$554,0),MATCH(K$3,CRC_Contributions_Summary!$D$34:$O$34,0))</f>
        <v>0</v>
      </c>
      <c r="L80" s="104">
        <f ca="1">INDEX(CRC_Contributions_Summary!$D$35:$O$554,MATCH($Q80,CRC_Contributions_Summary!$Q$35:$Q$554,0),MATCH(L$3,CRC_Contributions_Summary!$D$34:$O$34,0))</f>
        <v>0</v>
      </c>
      <c r="M80" s="104">
        <f ca="1">INDEX(CRC_Contributions_Summary!$D$35:$O$554,MATCH($Q80,CRC_Contributions_Summary!$Q$35:$Q$554,0),MATCH(M$3,CRC_Contributions_Summary!$D$34:$O$34,0))</f>
        <v>0</v>
      </c>
      <c r="N80" s="104">
        <f ca="1">INDEX(CRC_Contributions_Summary!$D$35:$O$554,MATCH($Q80,CRC_Contributions_Summary!$Q$35:$Q$554,0),MATCH(N$3,CRC_Contributions_Summary!$D$34:$O$34,0))</f>
        <v>0</v>
      </c>
      <c r="O80" s="104">
        <f t="shared" ca="1" si="67"/>
        <v>0</v>
      </c>
      <c r="P80">
        <f t="shared" ref="P80" ca="1" si="69">B79</f>
        <v>16</v>
      </c>
      <c r="Q80" t="str">
        <f t="shared" ca="1" si="56"/>
        <v>16Number of FTE</v>
      </c>
    </row>
    <row r="81" spans="2:17">
      <c r="B81" s="282"/>
      <c r="C81" s="99" t="s">
        <v>355</v>
      </c>
      <c r="D81" s="103">
        <f ca="1">INDEX(CRC_Contributions_Summary!$D$35:$O$554,MATCH($Q81,CRC_Contributions_Summary!$Q$35:$Q$554,0),MATCH(D$3,CRC_Contributions_Summary!$D$34:$O$34,0))</f>
        <v>0</v>
      </c>
      <c r="E81" s="103">
        <f ca="1">INDEX(CRC_Contributions_Summary!$D$35:$O$554,MATCH($Q81,CRC_Contributions_Summary!$Q$35:$Q$554,0),MATCH(E$3,CRC_Contributions_Summary!$D$34:$O$34,0))</f>
        <v>0</v>
      </c>
      <c r="F81" s="103">
        <f ca="1">INDEX(CRC_Contributions_Summary!$D$35:$O$554,MATCH($Q81,CRC_Contributions_Summary!$Q$35:$Q$554,0),MATCH(F$3,CRC_Contributions_Summary!$D$34:$O$34,0))</f>
        <v>0</v>
      </c>
      <c r="G81" s="103">
        <f ca="1">INDEX(CRC_Contributions_Summary!$D$35:$O$554,MATCH($Q81,CRC_Contributions_Summary!$Q$35:$Q$554,0),MATCH(G$3,CRC_Contributions_Summary!$D$34:$O$34,0))</f>
        <v>0</v>
      </c>
      <c r="H81" s="103">
        <f ca="1">INDEX(CRC_Contributions_Summary!$D$35:$O$554,MATCH($Q81,CRC_Contributions_Summary!$Q$35:$Q$554,0),MATCH(H$3,CRC_Contributions_Summary!$D$34:$O$34,0))</f>
        <v>0</v>
      </c>
      <c r="I81" s="103">
        <f ca="1">INDEX(CRC_Contributions_Summary!$D$35:$O$554,MATCH($Q81,CRC_Contributions_Summary!$Q$35:$Q$554,0),MATCH(I$3,CRC_Contributions_Summary!$D$34:$O$34,0))</f>
        <v>0</v>
      </c>
      <c r="J81" s="103">
        <f ca="1">INDEX(CRC_Contributions_Summary!$D$35:$O$554,MATCH($Q81,CRC_Contributions_Summary!$Q$35:$Q$554,0),MATCH(J$3,CRC_Contributions_Summary!$D$34:$O$34,0))</f>
        <v>0</v>
      </c>
      <c r="K81" s="103">
        <f ca="1">INDEX(CRC_Contributions_Summary!$D$35:$O$554,MATCH($Q81,CRC_Contributions_Summary!$Q$35:$Q$554,0),MATCH(K$3,CRC_Contributions_Summary!$D$34:$O$34,0))</f>
        <v>0</v>
      </c>
      <c r="L81" s="103">
        <f ca="1">INDEX(CRC_Contributions_Summary!$D$35:$O$554,MATCH($Q81,CRC_Contributions_Summary!$Q$35:$Q$554,0),MATCH(L$3,CRC_Contributions_Summary!$D$34:$O$34,0))</f>
        <v>0</v>
      </c>
      <c r="M81" s="103">
        <f ca="1">INDEX(CRC_Contributions_Summary!$D$35:$O$554,MATCH($Q81,CRC_Contributions_Summary!$Q$35:$Q$554,0),MATCH(M$3,CRC_Contributions_Summary!$D$34:$O$34,0))</f>
        <v>0</v>
      </c>
      <c r="N81" s="103">
        <f ca="1">INDEX(CRC_Contributions_Summary!$D$35:$O$554,MATCH($Q81,CRC_Contributions_Summary!$Q$35:$Q$554,0),MATCH(N$3,CRC_Contributions_Summary!$D$34:$O$34,0))</f>
        <v>0</v>
      </c>
      <c r="O81" s="103">
        <f t="shared" ca="1" si="67"/>
        <v>0</v>
      </c>
      <c r="P81">
        <f t="shared" ref="P81" ca="1" si="70">B79</f>
        <v>16</v>
      </c>
      <c r="Q81" t="str">
        <f t="shared" ca="1" si="56"/>
        <v>16Staff value ($)</v>
      </c>
    </row>
    <row r="82" spans="2:17">
      <c r="B82" s="282"/>
      <c r="C82" s="100" t="s">
        <v>347</v>
      </c>
      <c r="D82" s="103">
        <f ca="1">INDEX(CRC_Contributions_Summary!$D$35:$O$554,MATCH($Q82,CRC_Contributions_Summary!$Q$35:$Q$554,0),MATCH(D$3,CRC_Contributions_Summary!$D$34:$O$34,0))</f>
        <v>0</v>
      </c>
      <c r="E82" s="103">
        <f ca="1">INDEX(CRC_Contributions_Summary!$D$35:$O$554,MATCH($Q82,CRC_Contributions_Summary!$Q$35:$Q$554,0),MATCH(E$3,CRC_Contributions_Summary!$D$34:$O$34,0))</f>
        <v>0</v>
      </c>
      <c r="F82" s="103">
        <f ca="1">INDEX(CRC_Contributions_Summary!$D$35:$O$554,MATCH($Q82,CRC_Contributions_Summary!$Q$35:$Q$554,0),MATCH(F$3,CRC_Contributions_Summary!$D$34:$O$34,0))</f>
        <v>0</v>
      </c>
      <c r="G82" s="103">
        <f ca="1">INDEX(CRC_Contributions_Summary!$D$35:$O$554,MATCH($Q82,CRC_Contributions_Summary!$Q$35:$Q$554,0),MATCH(G$3,CRC_Contributions_Summary!$D$34:$O$34,0))</f>
        <v>0</v>
      </c>
      <c r="H82" s="103">
        <f ca="1">INDEX(CRC_Contributions_Summary!$D$35:$O$554,MATCH($Q82,CRC_Contributions_Summary!$Q$35:$Q$554,0),MATCH(H$3,CRC_Contributions_Summary!$D$34:$O$34,0))</f>
        <v>0</v>
      </c>
      <c r="I82" s="103">
        <f ca="1">INDEX(CRC_Contributions_Summary!$D$35:$O$554,MATCH($Q82,CRC_Contributions_Summary!$Q$35:$Q$554,0),MATCH(I$3,CRC_Contributions_Summary!$D$34:$O$34,0))</f>
        <v>0</v>
      </c>
      <c r="J82" s="103">
        <f ca="1">INDEX(CRC_Contributions_Summary!$D$35:$O$554,MATCH($Q82,CRC_Contributions_Summary!$Q$35:$Q$554,0),MATCH(J$3,CRC_Contributions_Summary!$D$34:$O$34,0))</f>
        <v>0</v>
      </c>
      <c r="K82" s="103">
        <f ca="1">INDEX(CRC_Contributions_Summary!$D$35:$O$554,MATCH($Q82,CRC_Contributions_Summary!$Q$35:$Q$554,0),MATCH(K$3,CRC_Contributions_Summary!$D$34:$O$34,0))</f>
        <v>0</v>
      </c>
      <c r="L82" s="103">
        <f ca="1">INDEX(CRC_Contributions_Summary!$D$35:$O$554,MATCH($Q82,CRC_Contributions_Summary!$Q$35:$Q$554,0),MATCH(L$3,CRC_Contributions_Summary!$D$34:$O$34,0))</f>
        <v>0</v>
      </c>
      <c r="M82" s="103">
        <f ca="1">INDEX(CRC_Contributions_Summary!$D$35:$O$554,MATCH($Q82,CRC_Contributions_Summary!$Q$35:$Q$554,0),MATCH(M$3,CRC_Contributions_Summary!$D$34:$O$34,0))</f>
        <v>0</v>
      </c>
      <c r="N82" s="103">
        <f ca="1">INDEX(CRC_Contributions_Summary!$D$35:$O$554,MATCH($Q82,CRC_Contributions_Summary!$Q$35:$Q$554,0),MATCH(N$3,CRC_Contributions_Summary!$D$34:$O$34,0))</f>
        <v>0</v>
      </c>
      <c r="O82" s="103">
        <f t="shared" ca="1" si="67"/>
        <v>0</v>
      </c>
      <c r="P82">
        <f t="shared" ref="P82" ca="1" si="71">B79</f>
        <v>16</v>
      </c>
      <c r="Q82" t="str">
        <f t="shared" ca="1" si="56"/>
        <v>16Non-staff in-kind ($)</v>
      </c>
    </row>
    <row r="83" spans="2:17">
      <c r="B83" s="282"/>
      <c r="C83" s="101" t="s">
        <v>428</v>
      </c>
      <c r="D83" s="105">
        <f t="shared" ref="D83:O83" ca="1" si="72">SUM(D79,D81,D82)</f>
        <v>0</v>
      </c>
      <c r="E83" s="105">
        <f t="shared" ca="1" si="72"/>
        <v>0</v>
      </c>
      <c r="F83" s="105">
        <f t="shared" ca="1" si="72"/>
        <v>0</v>
      </c>
      <c r="G83" s="105">
        <f t="shared" ca="1" si="72"/>
        <v>0</v>
      </c>
      <c r="H83" s="105">
        <f t="shared" ca="1" si="72"/>
        <v>0</v>
      </c>
      <c r="I83" s="105">
        <f t="shared" ca="1" si="72"/>
        <v>0</v>
      </c>
      <c r="J83" s="105">
        <f t="shared" ca="1" si="72"/>
        <v>0</v>
      </c>
      <c r="K83" s="105">
        <f t="shared" ca="1" si="72"/>
        <v>0</v>
      </c>
      <c r="L83" s="105">
        <f t="shared" ca="1" si="72"/>
        <v>0</v>
      </c>
      <c r="M83" s="105">
        <f t="shared" ca="1" si="72"/>
        <v>0</v>
      </c>
      <c r="N83" s="105">
        <f t="shared" ca="1" si="72"/>
        <v>0</v>
      </c>
      <c r="O83" s="105">
        <f t="shared" ca="1" si="72"/>
        <v>0</v>
      </c>
      <c r="Q83" t="str">
        <f t="shared" si="56"/>
        <v>Partner total ($)</v>
      </c>
    </row>
    <row r="84" spans="2:17">
      <c r="B84" s="282">
        <f ca="1">INDEX(CRC_Partner_Information!$B$7:$B$136,COUNTA(B$4:B84))</f>
        <v>17</v>
      </c>
      <c r="C84" s="98" t="s">
        <v>344</v>
      </c>
      <c r="D84" s="103">
        <f ca="1">INDEX(CRC_Contributions_Summary!$D$35:$O$554,MATCH($Q84,CRC_Contributions_Summary!$Q$35:$Q$554,0),MATCH(D$3,CRC_Contributions_Summary!$D$34:$O$34,0))</f>
        <v>0</v>
      </c>
      <c r="E84" s="103">
        <f ca="1">INDEX(CRC_Contributions_Summary!$D$35:$O$554,MATCH($Q84,CRC_Contributions_Summary!$Q$35:$Q$554,0),MATCH(E$3,CRC_Contributions_Summary!$D$34:$O$34,0))</f>
        <v>0</v>
      </c>
      <c r="F84" s="103">
        <f ca="1">INDEX(CRC_Contributions_Summary!$D$35:$O$554,MATCH($Q84,CRC_Contributions_Summary!$Q$35:$Q$554,0),MATCH(F$3,CRC_Contributions_Summary!$D$34:$O$34,0))</f>
        <v>0</v>
      </c>
      <c r="G84" s="103">
        <f ca="1">INDEX(CRC_Contributions_Summary!$D$35:$O$554,MATCH($Q84,CRC_Contributions_Summary!$Q$35:$Q$554,0),MATCH(G$3,CRC_Contributions_Summary!$D$34:$O$34,0))</f>
        <v>0</v>
      </c>
      <c r="H84" s="103">
        <f ca="1">INDEX(CRC_Contributions_Summary!$D$35:$O$554,MATCH($Q84,CRC_Contributions_Summary!$Q$35:$Q$554,0),MATCH(H$3,CRC_Contributions_Summary!$D$34:$O$34,0))</f>
        <v>0</v>
      </c>
      <c r="I84" s="103">
        <f ca="1">INDEX(CRC_Contributions_Summary!$D$35:$O$554,MATCH($Q84,CRC_Contributions_Summary!$Q$35:$Q$554,0),MATCH(I$3,CRC_Contributions_Summary!$D$34:$O$34,0))</f>
        <v>0</v>
      </c>
      <c r="J84" s="103">
        <f ca="1">INDEX(CRC_Contributions_Summary!$D$35:$O$554,MATCH($Q84,CRC_Contributions_Summary!$Q$35:$Q$554,0),MATCH(J$3,CRC_Contributions_Summary!$D$34:$O$34,0))</f>
        <v>0</v>
      </c>
      <c r="K84" s="103">
        <f ca="1">INDEX(CRC_Contributions_Summary!$D$35:$O$554,MATCH($Q84,CRC_Contributions_Summary!$Q$35:$Q$554,0),MATCH(K$3,CRC_Contributions_Summary!$D$34:$O$34,0))</f>
        <v>0</v>
      </c>
      <c r="L84" s="103">
        <f ca="1">INDEX(CRC_Contributions_Summary!$D$35:$O$554,MATCH($Q84,CRC_Contributions_Summary!$Q$35:$Q$554,0),MATCH(L$3,CRC_Contributions_Summary!$D$34:$O$34,0))</f>
        <v>0</v>
      </c>
      <c r="M84" s="103">
        <f ca="1">INDEX(CRC_Contributions_Summary!$D$35:$O$554,MATCH($Q84,CRC_Contributions_Summary!$Q$35:$Q$554,0),MATCH(M$3,CRC_Contributions_Summary!$D$34:$O$34,0))</f>
        <v>0</v>
      </c>
      <c r="N84" s="103">
        <f ca="1">INDEX(CRC_Contributions_Summary!$D$35:$O$554,MATCH($Q84,CRC_Contributions_Summary!$Q$35:$Q$554,0),MATCH(N$3,CRC_Contributions_Summary!$D$34:$O$34,0))</f>
        <v>0</v>
      </c>
      <c r="O84" s="103">
        <f t="shared" ref="O84:O87" ca="1" si="73">SUM(D84:N84)</f>
        <v>0</v>
      </c>
      <c r="P84">
        <f t="shared" ref="P84" ca="1" si="74">B84</f>
        <v>17</v>
      </c>
      <c r="Q84" t="str">
        <f t="shared" ca="1" si="56"/>
        <v>17Cash ($)</v>
      </c>
    </row>
    <row r="85" spans="2:17">
      <c r="B85" s="282"/>
      <c r="C85" s="99" t="s">
        <v>345</v>
      </c>
      <c r="D85" s="104">
        <f ca="1">INDEX(CRC_Contributions_Summary!$D$35:$O$554,MATCH($Q85,CRC_Contributions_Summary!$Q$35:$Q$554,0),MATCH(D$3,CRC_Contributions_Summary!$D$34:$O$34,0))</f>
        <v>0</v>
      </c>
      <c r="E85" s="104">
        <f ca="1">INDEX(CRC_Contributions_Summary!$D$35:$O$554,MATCH($Q85,CRC_Contributions_Summary!$Q$35:$Q$554,0),MATCH(E$3,CRC_Contributions_Summary!$D$34:$O$34,0))</f>
        <v>0</v>
      </c>
      <c r="F85" s="104">
        <f ca="1">INDEX(CRC_Contributions_Summary!$D$35:$O$554,MATCH($Q85,CRC_Contributions_Summary!$Q$35:$Q$554,0),MATCH(F$3,CRC_Contributions_Summary!$D$34:$O$34,0))</f>
        <v>0</v>
      </c>
      <c r="G85" s="104">
        <f ca="1">INDEX(CRC_Contributions_Summary!$D$35:$O$554,MATCH($Q85,CRC_Contributions_Summary!$Q$35:$Q$554,0),MATCH(G$3,CRC_Contributions_Summary!$D$34:$O$34,0))</f>
        <v>0</v>
      </c>
      <c r="H85" s="104">
        <f ca="1">INDEX(CRC_Contributions_Summary!$D$35:$O$554,MATCH($Q85,CRC_Contributions_Summary!$Q$35:$Q$554,0),MATCH(H$3,CRC_Contributions_Summary!$D$34:$O$34,0))</f>
        <v>0</v>
      </c>
      <c r="I85" s="104">
        <f ca="1">INDEX(CRC_Contributions_Summary!$D$35:$O$554,MATCH($Q85,CRC_Contributions_Summary!$Q$35:$Q$554,0),MATCH(I$3,CRC_Contributions_Summary!$D$34:$O$34,0))</f>
        <v>0</v>
      </c>
      <c r="J85" s="104">
        <f ca="1">INDEX(CRC_Contributions_Summary!$D$35:$O$554,MATCH($Q85,CRC_Contributions_Summary!$Q$35:$Q$554,0),MATCH(J$3,CRC_Contributions_Summary!$D$34:$O$34,0))</f>
        <v>0</v>
      </c>
      <c r="K85" s="104">
        <f ca="1">INDEX(CRC_Contributions_Summary!$D$35:$O$554,MATCH($Q85,CRC_Contributions_Summary!$Q$35:$Q$554,0),MATCH(K$3,CRC_Contributions_Summary!$D$34:$O$34,0))</f>
        <v>0</v>
      </c>
      <c r="L85" s="104">
        <f ca="1">INDEX(CRC_Contributions_Summary!$D$35:$O$554,MATCH($Q85,CRC_Contributions_Summary!$Q$35:$Q$554,0),MATCH(L$3,CRC_Contributions_Summary!$D$34:$O$34,0))</f>
        <v>0</v>
      </c>
      <c r="M85" s="104">
        <f ca="1">INDEX(CRC_Contributions_Summary!$D$35:$O$554,MATCH($Q85,CRC_Contributions_Summary!$Q$35:$Q$554,0),MATCH(M$3,CRC_Contributions_Summary!$D$34:$O$34,0))</f>
        <v>0</v>
      </c>
      <c r="N85" s="104">
        <f ca="1">INDEX(CRC_Contributions_Summary!$D$35:$O$554,MATCH($Q85,CRC_Contributions_Summary!$Q$35:$Q$554,0),MATCH(N$3,CRC_Contributions_Summary!$D$34:$O$34,0))</f>
        <v>0</v>
      </c>
      <c r="O85" s="104">
        <f t="shared" ca="1" si="73"/>
        <v>0</v>
      </c>
      <c r="P85">
        <f t="shared" ref="P85" ca="1" si="75">B84</f>
        <v>17</v>
      </c>
      <c r="Q85" t="str">
        <f t="shared" ca="1" si="56"/>
        <v>17Number of FTE</v>
      </c>
    </row>
    <row r="86" spans="2:17">
      <c r="B86" s="282"/>
      <c r="C86" s="99" t="s">
        <v>355</v>
      </c>
      <c r="D86" s="103">
        <f ca="1">INDEX(CRC_Contributions_Summary!$D$35:$O$554,MATCH($Q86,CRC_Contributions_Summary!$Q$35:$Q$554,0),MATCH(D$3,CRC_Contributions_Summary!$D$34:$O$34,0))</f>
        <v>0</v>
      </c>
      <c r="E86" s="103">
        <f ca="1">INDEX(CRC_Contributions_Summary!$D$35:$O$554,MATCH($Q86,CRC_Contributions_Summary!$Q$35:$Q$554,0),MATCH(E$3,CRC_Contributions_Summary!$D$34:$O$34,0))</f>
        <v>0</v>
      </c>
      <c r="F86" s="103">
        <f ca="1">INDEX(CRC_Contributions_Summary!$D$35:$O$554,MATCH($Q86,CRC_Contributions_Summary!$Q$35:$Q$554,0),MATCH(F$3,CRC_Contributions_Summary!$D$34:$O$34,0))</f>
        <v>0</v>
      </c>
      <c r="G86" s="103">
        <f ca="1">INDEX(CRC_Contributions_Summary!$D$35:$O$554,MATCH($Q86,CRC_Contributions_Summary!$Q$35:$Q$554,0),MATCH(G$3,CRC_Contributions_Summary!$D$34:$O$34,0))</f>
        <v>0</v>
      </c>
      <c r="H86" s="103">
        <f ca="1">INDEX(CRC_Contributions_Summary!$D$35:$O$554,MATCH($Q86,CRC_Contributions_Summary!$Q$35:$Q$554,0),MATCH(H$3,CRC_Contributions_Summary!$D$34:$O$34,0))</f>
        <v>0</v>
      </c>
      <c r="I86" s="103">
        <f ca="1">INDEX(CRC_Contributions_Summary!$D$35:$O$554,MATCH($Q86,CRC_Contributions_Summary!$Q$35:$Q$554,0),MATCH(I$3,CRC_Contributions_Summary!$D$34:$O$34,0))</f>
        <v>0</v>
      </c>
      <c r="J86" s="103">
        <f ca="1">INDEX(CRC_Contributions_Summary!$D$35:$O$554,MATCH($Q86,CRC_Contributions_Summary!$Q$35:$Q$554,0),MATCH(J$3,CRC_Contributions_Summary!$D$34:$O$34,0))</f>
        <v>0</v>
      </c>
      <c r="K86" s="103">
        <f ca="1">INDEX(CRC_Contributions_Summary!$D$35:$O$554,MATCH($Q86,CRC_Contributions_Summary!$Q$35:$Q$554,0),MATCH(K$3,CRC_Contributions_Summary!$D$34:$O$34,0))</f>
        <v>0</v>
      </c>
      <c r="L86" s="103">
        <f ca="1">INDEX(CRC_Contributions_Summary!$D$35:$O$554,MATCH($Q86,CRC_Contributions_Summary!$Q$35:$Q$554,0),MATCH(L$3,CRC_Contributions_Summary!$D$34:$O$34,0))</f>
        <v>0</v>
      </c>
      <c r="M86" s="103">
        <f ca="1">INDEX(CRC_Contributions_Summary!$D$35:$O$554,MATCH($Q86,CRC_Contributions_Summary!$Q$35:$Q$554,0),MATCH(M$3,CRC_Contributions_Summary!$D$34:$O$34,0))</f>
        <v>0</v>
      </c>
      <c r="N86" s="103">
        <f ca="1">INDEX(CRC_Contributions_Summary!$D$35:$O$554,MATCH($Q86,CRC_Contributions_Summary!$Q$35:$Q$554,0),MATCH(N$3,CRC_Contributions_Summary!$D$34:$O$34,0))</f>
        <v>0</v>
      </c>
      <c r="O86" s="103">
        <f t="shared" ca="1" si="73"/>
        <v>0</v>
      </c>
      <c r="P86">
        <f t="shared" ref="P86" ca="1" si="76">B84</f>
        <v>17</v>
      </c>
      <c r="Q86" t="str">
        <f t="shared" ca="1" si="56"/>
        <v>17Staff value ($)</v>
      </c>
    </row>
    <row r="87" spans="2:17">
      <c r="B87" s="282"/>
      <c r="C87" s="100" t="s">
        <v>347</v>
      </c>
      <c r="D87" s="103">
        <f ca="1">INDEX(CRC_Contributions_Summary!$D$35:$O$554,MATCH($Q87,CRC_Contributions_Summary!$Q$35:$Q$554,0),MATCH(D$3,CRC_Contributions_Summary!$D$34:$O$34,0))</f>
        <v>0</v>
      </c>
      <c r="E87" s="103">
        <f ca="1">INDEX(CRC_Contributions_Summary!$D$35:$O$554,MATCH($Q87,CRC_Contributions_Summary!$Q$35:$Q$554,0),MATCH(E$3,CRC_Contributions_Summary!$D$34:$O$34,0))</f>
        <v>0</v>
      </c>
      <c r="F87" s="103">
        <f ca="1">INDEX(CRC_Contributions_Summary!$D$35:$O$554,MATCH($Q87,CRC_Contributions_Summary!$Q$35:$Q$554,0),MATCH(F$3,CRC_Contributions_Summary!$D$34:$O$34,0))</f>
        <v>0</v>
      </c>
      <c r="G87" s="103">
        <f ca="1">INDEX(CRC_Contributions_Summary!$D$35:$O$554,MATCH($Q87,CRC_Contributions_Summary!$Q$35:$Q$554,0),MATCH(G$3,CRC_Contributions_Summary!$D$34:$O$34,0))</f>
        <v>0</v>
      </c>
      <c r="H87" s="103">
        <f ca="1">INDEX(CRC_Contributions_Summary!$D$35:$O$554,MATCH($Q87,CRC_Contributions_Summary!$Q$35:$Q$554,0),MATCH(H$3,CRC_Contributions_Summary!$D$34:$O$34,0))</f>
        <v>0</v>
      </c>
      <c r="I87" s="103">
        <f ca="1">INDEX(CRC_Contributions_Summary!$D$35:$O$554,MATCH($Q87,CRC_Contributions_Summary!$Q$35:$Q$554,0),MATCH(I$3,CRC_Contributions_Summary!$D$34:$O$34,0))</f>
        <v>0</v>
      </c>
      <c r="J87" s="103">
        <f ca="1">INDEX(CRC_Contributions_Summary!$D$35:$O$554,MATCH($Q87,CRC_Contributions_Summary!$Q$35:$Q$554,0),MATCH(J$3,CRC_Contributions_Summary!$D$34:$O$34,0))</f>
        <v>0</v>
      </c>
      <c r="K87" s="103">
        <f ca="1">INDEX(CRC_Contributions_Summary!$D$35:$O$554,MATCH($Q87,CRC_Contributions_Summary!$Q$35:$Q$554,0),MATCH(K$3,CRC_Contributions_Summary!$D$34:$O$34,0))</f>
        <v>0</v>
      </c>
      <c r="L87" s="103">
        <f ca="1">INDEX(CRC_Contributions_Summary!$D$35:$O$554,MATCH($Q87,CRC_Contributions_Summary!$Q$35:$Q$554,0),MATCH(L$3,CRC_Contributions_Summary!$D$34:$O$34,0))</f>
        <v>0</v>
      </c>
      <c r="M87" s="103">
        <f ca="1">INDEX(CRC_Contributions_Summary!$D$35:$O$554,MATCH($Q87,CRC_Contributions_Summary!$Q$35:$Q$554,0),MATCH(M$3,CRC_Contributions_Summary!$D$34:$O$34,0))</f>
        <v>0</v>
      </c>
      <c r="N87" s="103">
        <f ca="1">INDEX(CRC_Contributions_Summary!$D$35:$O$554,MATCH($Q87,CRC_Contributions_Summary!$Q$35:$Q$554,0),MATCH(N$3,CRC_Contributions_Summary!$D$34:$O$34,0))</f>
        <v>0</v>
      </c>
      <c r="O87" s="103">
        <f t="shared" ca="1" si="73"/>
        <v>0</v>
      </c>
      <c r="P87">
        <f t="shared" ref="P87" ca="1" si="77">B84</f>
        <v>17</v>
      </c>
      <c r="Q87" t="str">
        <f t="shared" ca="1" si="56"/>
        <v>17Non-staff in-kind ($)</v>
      </c>
    </row>
    <row r="88" spans="2:17">
      <c r="B88" s="282"/>
      <c r="C88" s="101" t="s">
        <v>428</v>
      </c>
      <c r="D88" s="105">
        <f t="shared" ref="D88:O88" ca="1" si="78">SUM(D84,D86,D87)</f>
        <v>0</v>
      </c>
      <c r="E88" s="105">
        <f t="shared" ca="1" si="78"/>
        <v>0</v>
      </c>
      <c r="F88" s="105">
        <f t="shared" ca="1" si="78"/>
        <v>0</v>
      </c>
      <c r="G88" s="105">
        <f t="shared" ca="1" si="78"/>
        <v>0</v>
      </c>
      <c r="H88" s="105">
        <f t="shared" ca="1" si="78"/>
        <v>0</v>
      </c>
      <c r="I88" s="105">
        <f t="shared" ca="1" si="78"/>
        <v>0</v>
      </c>
      <c r="J88" s="105">
        <f t="shared" ca="1" si="78"/>
        <v>0</v>
      </c>
      <c r="K88" s="105">
        <f t="shared" ca="1" si="78"/>
        <v>0</v>
      </c>
      <c r="L88" s="105">
        <f t="shared" ca="1" si="78"/>
        <v>0</v>
      </c>
      <c r="M88" s="105">
        <f t="shared" ca="1" si="78"/>
        <v>0</v>
      </c>
      <c r="N88" s="105">
        <f t="shared" ca="1" si="78"/>
        <v>0</v>
      </c>
      <c r="O88" s="105">
        <f t="shared" ca="1" si="78"/>
        <v>0</v>
      </c>
      <c r="Q88" t="str">
        <f t="shared" si="56"/>
        <v>Partner total ($)</v>
      </c>
    </row>
    <row r="89" spans="2:17">
      <c r="B89" s="282">
        <f ca="1">INDEX(CRC_Partner_Information!$B$7:$B$136,COUNTA(B$4:B89))</f>
        <v>18</v>
      </c>
      <c r="C89" s="98" t="s">
        <v>344</v>
      </c>
      <c r="D89" s="103">
        <f ca="1">INDEX(CRC_Contributions_Summary!$D$35:$O$554,MATCH($Q89,CRC_Contributions_Summary!$Q$35:$Q$554,0),MATCH(D$3,CRC_Contributions_Summary!$D$34:$O$34,0))</f>
        <v>0</v>
      </c>
      <c r="E89" s="103">
        <f ca="1">INDEX(CRC_Contributions_Summary!$D$35:$O$554,MATCH($Q89,CRC_Contributions_Summary!$Q$35:$Q$554,0),MATCH(E$3,CRC_Contributions_Summary!$D$34:$O$34,0))</f>
        <v>0</v>
      </c>
      <c r="F89" s="103">
        <f ca="1">INDEX(CRC_Contributions_Summary!$D$35:$O$554,MATCH($Q89,CRC_Contributions_Summary!$Q$35:$Q$554,0),MATCH(F$3,CRC_Contributions_Summary!$D$34:$O$34,0))</f>
        <v>0</v>
      </c>
      <c r="G89" s="103">
        <f ca="1">INDEX(CRC_Contributions_Summary!$D$35:$O$554,MATCH($Q89,CRC_Contributions_Summary!$Q$35:$Q$554,0),MATCH(G$3,CRC_Contributions_Summary!$D$34:$O$34,0))</f>
        <v>0</v>
      </c>
      <c r="H89" s="103">
        <f ca="1">INDEX(CRC_Contributions_Summary!$D$35:$O$554,MATCH($Q89,CRC_Contributions_Summary!$Q$35:$Q$554,0),MATCH(H$3,CRC_Contributions_Summary!$D$34:$O$34,0))</f>
        <v>0</v>
      </c>
      <c r="I89" s="103">
        <f ca="1">INDEX(CRC_Contributions_Summary!$D$35:$O$554,MATCH($Q89,CRC_Contributions_Summary!$Q$35:$Q$554,0),MATCH(I$3,CRC_Contributions_Summary!$D$34:$O$34,0))</f>
        <v>0</v>
      </c>
      <c r="J89" s="103">
        <f ca="1">INDEX(CRC_Contributions_Summary!$D$35:$O$554,MATCH($Q89,CRC_Contributions_Summary!$Q$35:$Q$554,0),MATCH(J$3,CRC_Contributions_Summary!$D$34:$O$34,0))</f>
        <v>0</v>
      </c>
      <c r="K89" s="103">
        <f ca="1">INDEX(CRC_Contributions_Summary!$D$35:$O$554,MATCH($Q89,CRC_Contributions_Summary!$Q$35:$Q$554,0),MATCH(K$3,CRC_Contributions_Summary!$D$34:$O$34,0))</f>
        <v>0</v>
      </c>
      <c r="L89" s="103">
        <f ca="1">INDEX(CRC_Contributions_Summary!$D$35:$O$554,MATCH($Q89,CRC_Contributions_Summary!$Q$35:$Q$554,0),MATCH(L$3,CRC_Contributions_Summary!$D$34:$O$34,0))</f>
        <v>0</v>
      </c>
      <c r="M89" s="103">
        <f ca="1">INDEX(CRC_Contributions_Summary!$D$35:$O$554,MATCH($Q89,CRC_Contributions_Summary!$Q$35:$Q$554,0),MATCH(M$3,CRC_Contributions_Summary!$D$34:$O$34,0))</f>
        <v>0</v>
      </c>
      <c r="N89" s="103">
        <f ca="1">INDEX(CRC_Contributions_Summary!$D$35:$O$554,MATCH($Q89,CRC_Contributions_Summary!$Q$35:$Q$554,0),MATCH(N$3,CRC_Contributions_Summary!$D$34:$O$34,0))</f>
        <v>0</v>
      </c>
      <c r="O89" s="103">
        <f t="shared" ref="O89:O92" ca="1" si="79">SUM(D89:N89)</f>
        <v>0</v>
      </c>
      <c r="P89">
        <f t="shared" ref="P89" ca="1" si="80">B89</f>
        <v>18</v>
      </c>
      <c r="Q89" t="str">
        <f t="shared" ca="1" si="56"/>
        <v>18Cash ($)</v>
      </c>
    </row>
    <row r="90" spans="2:17">
      <c r="B90" s="282"/>
      <c r="C90" s="99" t="s">
        <v>345</v>
      </c>
      <c r="D90" s="104">
        <f ca="1">INDEX(CRC_Contributions_Summary!$D$35:$O$554,MATCH($Q90,CRC_Contributions_Summary!$Q$35:$Q$554,0),MATCH(D$3,CRC_Contributions_Summary!$D$34:$O$34,0))</f>
        <v>0</v>
      </c>
      <c r="E90" s="104">
        <f ca="1">INDEX(CRC_Contributions_Summary!$D$35:$O$554,MATCH($Q90,CRC_Contributions_Summary!$Q$35:$Q$554,0),MATCH(E$3,CRC_Contributions_Summary!$D$34:$O$34,0))</f>
        <v>0</v>
      </c>
      <c r="F90" s="104">
        <f ca="1">INDEX(CRC_Contributions_Summary!$D$35:$O$554,MATCH($Q90,CRC_Contributions_Summary!$Q$35:$Q$554,0),MATCH(F$3,CRC_Contributions_Summary!$D$34:$O$34,0))</f>
        <v>0</v>
      </c>
      <c r="G90" s="104">
        <f ca="1">INDEX(CRC_Contributions_Summary!$D$35:$O$554,MATCH($Q90,CRC_Contributions_Summary!$Q$35:$Q$554,0),MATCH(G$3,CRC_Contributions_Summary!$D$34:$O$34,0))</f>
        <v>0</v>
      </c>
      <c r="H90" s="104">
        <f ca="1">INDEX(CRC_Contributions_Summary!$D$35:$O$554,MATCH($Q90,CRC_Contributions_Summary!$Q$35:$Q$554,0),MATCH(H$3,CRC_Contributions_Summary!$D$34:$O$34,0))</f>
        <v>0</v>
      </c>
      <c r="I90" s="104">
        <f ca="1">INDEX(CRC_Contributions_Summary!$D$35:$O$554,MATCH($Q90,CRC_Contributions_Summary!$Q$35:$Q$554,0),MATCH(I$3,CRC_Contributions_Summary!$D$34:$O$34,0))</f>
        <v>0</v>
      </c>
      <c r="J90" s="104">
        <f ca="1">INDEX(CRC_Contributions_Summary!$D$35:$O$554,MATCH($Q90,CRC_Contributions_Summary!$Q$35:$Q$554,0),MATCH(J$3,CRC_Contributions_Summary!$D$34:$O$34,0))</f>
        <v>0</v>
      </c>
      <c r="K90" s="104">
        <f ca="1">INDEX(CRC_Contributions_Summary!$D$35:$O$554,MATCH($Q90,CRC_Contributions_Summary!$Q$35:$Q$554,0),MATCH(K$3,CRC_Contributions_Summary!$D$34:$O$34,0))</f>
        <v>0</v>
      </c>
      <c r="L90" s="104">
        <f ca="1">INDEX(CRC_Contributions_Summary!$D$35:$O$554,MATCH($Q90,CRC_Contributions_Summary!$Q$35:$Q$554,0),MATCH(L$3,CRC_Contributions_Summary!$D$34:$O$34,0))</f>
        <v>0</v>
      </c>
      <c r="M90" s="104">
        <f ca="1">INDEX(CRC_Contributions_Summary!$D$35:$O$554,MATCH($Q90,CRC_Contributions_Summary!$Q$35:$Q$554,0),MATCH(M$3,CRC_Contributions_Summary!$D$34:$O$34,0))</f>
        <v>0</v>
      </c>
      <c r="N90" s="104">
        <f ca="1">INDEX(CRC_Contributions_Summary!$D$35:$O$554,MATCH($Q90,CRC_Contributions_Summary!$Q$35:$Q$554,0),MATCH(N$3,CRC_Contributions_Summary!$D$34:$O$34,0))</f>
        <v>0</v>
      </c>
      <c r="O90" s="104">
        <f t="shared" ca="1" si="79"/>
        <v>0</v>
      </c>
      <c r="P90">
        <f t="shared" ref="P90" ca="1" si="81">B89</f>
        <v>18</v>
      </c>
      <c r="Q90" t="str">
        <f t="shared" ca="1" si="56"/>
        <v>18Number of FTE</v>
      </c>
    </row>
    <row r="91" spans="2:17">
      <c r="B91" s="282"/>
      <c r="C91" s="99" t="s">
        <v>355</v>
      </c>
      <c r="D91" s="103">
        <f ca="1">INDEX(CRC_Contributions_Summary!$D$35:$O$554,MATCH($Q91,CRC_Contributions_Summary!$Q$35:$Q$554,0),MATCH(D$3,CRC_Contributions_Summary!$D$34:$O$34,0))</f>
        <v>0</v>
      </c>
      <c r="E91" s="103">
        <f ca="1">INDEX(CRC_Contributions_Summary!$D$35:$O$554,MATCH($Q91,CRC_Contributions_Summary!$Q$35:$Q$554,0),MATCH(E$3,CRC_Contributions_Summary!$D$34:$O$34,0))</f>
        <v>0</v>
      </c>
      <c r="F91" s="103">
        <f ca="1">INDEX(CRC_Contributions_Summary!$D$35:$O$554,MATCH($Q91,CRC_Contributions_Summary!$Q$35:$Q$554,0),MATCH(F$3,CRC_Contributions_Summary!$D$34:$O$34,0))</f>
        <v>0</v>
      </c>
      <c r="G91" s="103">
        <f ca="1">INDEX(CRC_Contributions_Summary!$D$35:$O$554,MATCH($Q91,CRC_Contributions_Summary!$Q$35:$Q$554,0),MATCH(G$3,CRC_Contributions_Summary!$D$34:$O$34,0))</f>
        <v>0</v>
      </c>
      <c r="H91" s="103">
        <f ca="1">INDEX(CRC_Contributions_Summary!$D$35:$O$554,MATCH($Q91,CRC_Contributions_Summary!$Q$35:$Q$554,0),MATCH(H$3,CRC_Contributions_Summary!$D$34:$O$34,0))</f>
        <v>0</v>
      </c>
      <c r="I91" s="103">
        <f ca="1">INDEX(CRC_Contributions_Summary!$D$35:$O$554,MATCH($Q91,CRC_Contributions_Summary!$Q$35:$Q$554,0),MATCH(I$3,CRC_Contributions_Summary!$D$34:$O$34,0))</f>
        <v>0</v>
      </c>
      <c r="J91" s="103">
        <f ca="1">INDEX(CRC_Contributions_Summary!$D$35:$O$554,MATCH($Q91,CRC_Contributions_Summary!$Q$35:$Q$554,0),MATCH(J$3,CRC_Contributions_Summary!$D$34:$O$34,0))</f>
        <v>0</v>
      </c>
      <c r="K91" s="103">
        <f ca="1">INDEX(CRC_Contributions_Summary!$D$35:$O$554,MATCH($Q91,CRC_Contributions_Summary!$Q$35:$Q$554,0),MATCH(K$3,CRC_Contributions_Summary!$D$34:$O$34,0))</f>
        <v>0</v>
      </c>
      <c r="L91" s="103">
        <f ca="1">INDEX(CRC_Contributions_Summary!$D$35:$O$554,MATCH($Q91,CRC_Contributions_Summary!$Q$35:$Q$554,0),MATCH(L$3,CRC_Contributions_Summary!$D$34:$O$34,0))</f>
        <v>0</v>
      </c>
      <c r="M91" s="103">
        <f ca="1">INDEX(CRC_Contributions_Summary!$D$35:$O$554,MATCH($Q91,CRC_Contributions_Summary!$Q$35:$Q$554,0),MATCH(M$3,CRC_Contributions_Summary!$D$34:$O$34,0))</f>
        <v>0</v>
      </c>
      <c r="N91" s="103">
        <f ca="1">INDEX(CRC_Contributions_Summary!$D$35:$O$554,MATCH($Q91,CRC_Contributions_Summary!$Q$35:$Q$554,0),MATCH(N$3,CRC_Contributions_Summary!$D$34:$O$34,0))</f>
        <v>0</v>
      </c>
      <c r="O91" s="103">
        <f t="shared" ca="1" si="79"/>
        <v>0</v>
      </c>
      <c r="P91">
        <f t="shared" ref="P91" ca="1" si="82">B89</f>
        <v>18</v>
      </c>
      <c r="Q91" t="str">
        <f t="shared" ca="1" si="56"/>
        <v>18Staff value ($)</v>
      </c>
    </row>
    <row r="92" spans="2:17">
      <c r="B92" s="282"/>
      <c r="C92" s="100" t="s">
        <v>347</v>
      </c>
      <c r="D92" s="103">
        <f ca="1">INDEX(CRC_Contributions_Summary!$D$35:$O$554,MATCH($Q92,CRC_Contributions_Summary!$Q$35:$Q$554,0),MATCH(D$3,CRC_Contributions_Summary!$D$34:$O$34,0))</f>
        <v>0</v>
      </c>
      <c r="E92" s="103">
        <f ca="1">INDEX(CRC_Contributions_Summary!$D$35:$O$554,MATCH($Q92,CRC_Contributions_Summary!$Q$35:$Q$554,0),MATCH(E$3,CRC_Contributions_Summary!$D$34:$O$34,0))</f>
        <v>0</v>
      </c>
      <c r="F92" s="103">
        <f ca="1">INDEX(CRC_Contributions_Summary!$D$35:$O$554,MATCH($Q92,CRC_Contributions_Summary!$Q$35:$Q$554,0),MATCH(F$3,CRC_Contributions_Summary!$D$34:$O$34,0))</f>
        <v>0</v>
      </c>
      <c r="G92" s="103">
        <f ca="1">INDEX(CRC_Contributions_Summary!$D$35:$O$554,MATCH($Q92,CRC_Contributions_Summary!$Q$35:$Q$554,0),MATCH(G$3,CRC_Contributions_Summary!$D$34:$O$34,0))</f>
        <v>0</v>
      </c>
      <c r="H92" s="103">
        <f ca="1">INDEX(CRC_Contributions_Summary!$D$35:$O$554,MATCH($Q92,CRC_Contributions_Summary!$Q$35:$Q$554,0),MATCH(H$3,CRC_Contributions_Summary!$D$34:$O$34,0))</f>
        <v>0</v>
      </c>
      <c r="I92" s="103">
        <f ca="1">INDEX(CRC_Contributions_Summary!$D$35:$O$554,MATCH($Q92,CRC_Contributions_Summary!$Q$35:$Q$554,0),MATCH(I$3,CRC_Contributions_Summary!$D$34:$O$34,0))</f>
        <v>0</v>
      </c>
      <c r="J92" s="103">
        <f ca="1">INDEX(CRC_Contributions_Summary!$D$35:$O$554,MATCH($Q92,CRC_Contributions_Summary!$Q$35:$Q$554,0),MATCH(J$3,CRC_Contributions_Summary!$D$34:$O$34,0))</f>
        <v>0</v>
      </c>
      <c r="K92" s="103">
        <f ca="1">INDEX(CRC_Contributions_Summary!$D$35:$O$554,MATCH($Q92,CRC_Contributions_Summary!$Q$35:$Q$554,0),MATCH(K$3,CRC_Contributions_Summary!$D$34:$O$34,0))</f>
        <v>0</v>
      </c>
      <c r="L92" s="103">
        <f ca="1">INDEX(CRC_Contributions_Summary!$D$35:$O$554,MATCH($Q92,CRC_Contributions_Summary!$Q$35:$Q$554,0),MATCH(L$3,CRC_Contributions_Summary!$D$34:$O$34,0))</f>
        <v>0</v>
      </c>
      <c r="M92" s="103">
        <f ca="1">INDEX(CRC_Contributions_Summary!$D$35:$O$554,MATCH($Q92,CRC_Contributions_Summary!$Q$35:$Q$554,0),MATCH(M$3,CRC_Contributions_Summary!$D$34:$O$34,0))</f>
        <v>0</v>
      </c>
      <c r="N92" s="103">
        <f ca="1">INDEX(CRC_Contributions_Summary!$D$35:$O$554,MATCH($Q92,CRC_Contributions_Summary!$Q$35:$Q$554,0),MATCH(N$3,CRC_Contributions_Summary!$D$34:$O$34,0))</f>
        <v>0</v>
      </c>
      <c r="O92" s="103">
        <f t="shared" ca="1" si="79"/>
        <v>0</v>
      </c>
      <c r="P92">
        <f t="shared" ref="P92" ca="1" si="83">B89</f>
        <v>18</v>
      </c>
      <c r="Q92" t="str">
        <f t="shared" ca="1" si="56"/>
        <v>18Non-staff in-kind ($)</v>
      </c>
    </row>
    <row r="93" spans="2:17">
      <c r="B93" s="282"/>
      <c r="C93" s="101" t="s">
        <v>428</v>
      </c>
      <c r="D93" s="105">
        <f t="shared" ref="D93:O93" ca="1" si="84">SUM(D89,D91,D92)</f>
        <v>0</v>
      </c>
      <c r="E93" s="105">
        <f t="shared" ca="1" si="84"/>
        <v>0</v>
      </c>
      <c r="F93" s="105">
        <f t="shared" ca="1" si="84"/>
        <v>0</v>
      </c>
      <c r="G93" s="105">
        <f t="shared" ca="1" si="84"/>
        <v>0</v>
      </c>
      <c r="H93" s="105">
        <f t="shared" ca="1" si="84"/>
        <v>0</v>
      </c>
      <c r="I93" s="105">
        <f t="shared" ca="1" si="84"/>
        <v>0</v>
      </c>
      <c r="J93" s="105">
        <f t="shared" ca="1" si="84"/>
        <v>0</v>
      </c>
      <c r="K93" s="105">
        <f t="shared" ca="1" si="84"/>
        <v>0</v>
      </c>
      <c r="L93" s="105">
        <f t="shared" ca="1" si="84"/>
        <v>0</v>
      </c>
      <c r="M93" s="105">
        <f t="shared" ca="1" si="84"/>
        <v>0</v>
      </c>
      <c r="N93" s="105">
        <f t="shared" ca="1" si="84"/>
        <v>0</v>
      </c>
      <c r="O93" s="105">
        <f t="shared" ca="1" si="84"/>
        <v>0</v>
      </c>
      <c r="Q93" t="str">
        <f t="shared" si="56"/>
        <v>Partner total ($)</v>
      </c>
    </row>
    <row r="94" spans="2:17">
      <c r="B94" s="282">
        <f ca="1">INDEX(CRC_Partner_Information!$B$7:$B$136,COUNTA(B$4:B94))</f>
        <v>19</v>
      </c>
      <c r="C94" s="98" t="s">
        <v>344</v>
      </c>
      <c r="D94" s="103">
        <f ca="1">INDEX(CRC_Contributions_Summary!$D$35:$O$554,MATCH($Q94,CRC_Contributions_Summary!$Q$35:$Q$554,0),MATCH(D$3,CRC_Contributions_Summary!$D$34:$O$34,0))</f>
        <v>0</v>
      </c>
      <c r="E94" s="103">
        <f ca="1">INDEX(CRC_Contributions_Summary!$D$35:$O$554,MATCH($Q94,CRC_Contributions_Summary!$Q$35:$Q$554,0),MATCH(E$3,CRC_Contributions_Summary!$D$34:$O$34,0))</f>
        <v>0</v>
      </c>
      <c r="F94" s="103">
        <f ca="1">INDEX(CRC_Contributions_Summary!$D$35:$O$554,MATCH($Q94,CRC_Contributions_Summary!$Q$35:$Q$554,0),MATCH(F$3,CRC_Contributions_Summary!$D$34:$O$34,0))</f>
        <v>0</v>
      </c>
      <c r="G94" s="103">
        <f ca="1">INDEX(CRC_Contributions_Summary!$D$35:$O$554,MATCH($Q94,CRC_Contributions_Summary!$Q$35:$Q$554,0),MATCH(G$3,CRC_Contributions_Summary!$D$34:$O$34,0))</f>
        <v>0</v>
      </c>
      <c r="H94" s="103">
        <f ca="1">INDEX(CRC_Contributions_Summary!$D$35:$O$554,MATCH($Q94,CRC_Contributions_Summary!$Q$35:$Q$554,0),MATCH(H$3,CRC_Contributions_Summary!$D$34:$O$34,0))</f>
        <v>0</v>
      </c>
      <c r="I94" s="103">
        <f ca="1">INDEX(CRC_Contributions_Summary!$D$35:$O$554,MATCH($Q94,CRC_Contributions_Summary!$Q$35:$Q$554,0),MATCH(I$3,CRC_Contributions_Summary!$D$34:$O$34,0))</f>
        <v>0</v>
      </c>
      <c r="J94" s="103">
        <f ca="1">INDEX(CRC_Contributions_Summary!$D$35:$O$554,MATCH($Q94,CRC_Contributions_Summary!$Q$35:$Q$554,0),MATCH(J$3,CRC_Contributions_Summary!$D$34:$O$34,0))</f>
        <v>0</v>
      </c>
      <c r="K94" s="103">
        <f ca="1">INDEX(CRC_Contributions_Summary!$D$35:$O$554,MATCH($Q94,CRC_Contributions_Summary!$Q$35:$Q$554,0),MATCH(K$3,CRC_Contributions_Summary!$D$34:$O$34,0))</f>
        <v>0</v>
      </c>
      <c r="L94" s="103">
        <f ca="1">INDEX(CRC_Contributions_Summary!$D$35:$O$554,MATCH($Q94,CRC_Contributions_Summary!$Q$35:$Q$554,0),MATCH(L$3,CRC_Contributions_Summary!$D$34:$O$34,0))</f>
        <v>0</v>
      </c>
      <c r="M94" s="103">
        <f ca="1">INDEX(CRC_Contributions_Summary!$D$35:$O$554,MATCH($Q94,CRC_Contributions_Summary!$Q$35:$Q$554,0),MATCH(M$3,CRC_Contributions_Summary!$D$34:$O$34,0))</f>
        <v>0</v>
      </c>
      <c r="N94" s="103">
        <f ca="1">INDEX(CRC_Contributions_Summary!$D$35:$O$554,MATCH($Q94,CRC_Contributions_Summary!$Q$35:$Q$554,0),MATCH(N$3,CRC_Contributions_Summary!$D$34:$O$34,0))</f>
        <v>0</v>
      </c>
      <c r="O94" s="103">
        <f t="shared" ref="O94:O97" ca="1" si="85">SUM(D94:N94)</f>
        <v>0</v>
      </c>
      <c r="P94">
        <f t="shared" ref="P94" ca="1" si="86">B94</f>
        <v>19</v>
      </c>
      <c r="Q94" t="str">
        <f t="shared" ca="1" si="56"/>
        <v>19Cash ($)</v>
      </c>
    </row>
    <row r="95" spans="2:17">
      <c r="B95" s="282"/>
      <c r="C95" s="99" t="s">
        <v>345</v>
      </c>
      <c r="D95" s="104">
        <f ca="1">INDEX(CRC_Contributions_Summary!$D$35:$O$554,MATCH($Q95,CRC_Contributions_Summary!$Q$35:$Q$554,0),MATCH(D$3,CRC_Contributions_Summary!$D$34:$O$34,0))</f>
        <v>0</v>
      </c>
      <c r="E95" s="104">
        <f ca="1">INDEX(CRC_Contributions_Summary!$D$35:$O$554,MATCH($Q95,CRC_Contributions_Summary!$Q$35:$Q$554,0),MATCH(E$3,CRC_Contributions_Summary!$D$34:$O$34,0))</f>
        <v>0</v>
      </c>
      <c r="F95" s="104">
        <f ca="1">INDEX(CRC_Contributions_Summary!$D$35:$O$554,MATCH($Q95,CRC_Contributions_Summary!$Q$35:$Q$554,0),MATCH(F$3,CRC_Contributions_Summary!$D$34:$O$34,0))</f>
        <v>0</v>
      </c>
      <c r="G95" s="104">
        <f ca="1">INDEX(CRC_Contributions_Summary!$D$35:$O$554,MATCH($Q95,CRC_Contributions_Summary!$Q$35:$Q$554,0),MATCH(G$3,CRC_Contributions_Summary!$D$34:$O$34,0))</f>
        <v>0</v>
      </c>
      <c r="H95" s="104">
        <f ca="1">INDEX(CRC_Contributions_Summary!$D$35:$O$554,MATCH($Q95,CRC_Contributions_Summary!$Q$35:$Q$554,0),MATCH(H$3,CRC_Contributions_Summary!$D$34:$O$34,0))</f>
        <v>0</v>
      </c>
      <c r="I95" s="104">
        <f ca="1">INDEX(CRC_Contributions_Summary!$D$35:$O$554,MATCH($Q95,CRC_Contributions_Summary!$Q$35:$Q$554,0),MATCH(I$3,CRC_Contributions_Summary!$D$34:$O$34,0))</f>
        <v>0</v>
      </c>
      <c r="J95" s="104">
        <f ca="1">INDEX(CRC_Contributions_Summary!$D$35:$O$554,MATCH($Q95,CRC_Contributions_Summary!$Q$35:$Q$554,0),MATCH(J$3,CRC_Contributions_Summary!$D$34:$O$34,0))</f>
        <v>0</v>
      </c>
      <c r="K95" s="104">
        <f ca="1">INDEX(CRC_Contributions_Summary!$D$35:$O$554,MATCH($Q95,CRC_Contributions_Summary!$Q$35:$Q$554,0),MATCH(K$3,CRC_Contributions_Summary!$D$34:$O$34,0))</f>
        <v>0</v>
      </c>
      <c r="L95" s="104">
        <f ca="1">INDEX(CRC_Contributions_Summary!$D$35:$O$554,MATCH($Q95,CRC_Contributions_Summary!$Q$35:$Q$554,0),MATCH(L$3,CRC_Contributions_Summary!$D$34:$O$34,0))</f>
        <v>0</v>
      </c>
      <c r="M95" s="104">
        <f ca="1">INDEX(CRC_Contributions_Summary!$D$35:$O$554,MATCH($Q95,CRC_Contributions_Summary!$Q$35:$Q$554,0),MATCH(M$3,CRC_Contributions_Summary!$D$34:$O$34,0))</f>
        <v>0</v>
      </c>
      <c r="N95" s="104">
        <f ca="1">INDEX(CRC_Contributions_Summary!$D$35:$O$554,MATCH($Q95,CRC_Contributions_Summary!$Q$35:$Q$554,0),MATCH(N$3,CRC_Contributions_Summary!$D$34:$O$34,0))</f>
        <v>0</v>
      </c>
      <c r="O95" s="104">
        <f t="shared" ca="1" si="85"/>
        <v>0</v>
      </c>
      <c r="P95">
        <f t="shared" ref="P95" ca="1" si="87">B94</f>
        <v>19</v>
      </c>
      <c r="Q95" t="str">
        <f t="shared" ca="1" si="56"/>
        <v>19Number of FTE</v>
      </c>
    </row>
    <row r="96" spans="2:17">
      <c r="B96" s="282"/>
      <c r="C96" s="99" t="s">
        <v>355</v>
      </c>
      <c r="D96" s="103">
        <f ca="1">INDEX(CRC_Contributions_Summary!$D$35:$O$554,MATCH($Q96,CRC_Contributions_Summary!$Q$35:$Q$554,0),MATCH(D$3,CRC_Contributions_Summary!$D$34:$O$34,0))</f>
        <v>0</v>
      </c>
      <c r="E96" s="103">
        <f ca="1">INDEX(CRC_Contributions_Summary!$D$35:$O$554,MATCH($Q96,CRC_Contributions_Summary!$Q$35:$Q$554,0),MATCH(E$3,CRC_Contributions_Summary!$D$34:$O$34,0))</f>
        <v>0</v>
      </c>
      <c r="F96" s="103">
        <f ca="1">INDEX(CRC_Contributions_Summary!$D$35:$O$554,MATCH($Q96,CRC_Contributions_Summary!$Q$35:$Q$554,0),MATCH(F$3,CRC_Contributions_Summary!$D$34:$O$34,0))</f>
        <v>0</v>
      </c>
      <c r="G96" s="103">
        <f ca="1">INDEX(CRC_Contributions_Summary!$D$35:$O$554,MATCH($Q96,CRC_Contributions_Summary!$Q$35:$Q$554,0),MATCH(G$3,CRC_Contributions_Summary!$D$34:$O$34,0))</f>
        <v>0</v>
      </c>
      <c r="H96" s="103">
        <f ca="1">INDEX(CRC_Contributions_Summary!$D$35:$O$554,MATCH($Q96,CRC_Contributions_Summary!$Q$35:$Q$554,0),MATCH(H$3,CRC_Contributions_Summary!$D$34:$O$34,0))</f>
        <v>0</v>
      </c>
      <c r="I96" s="103">
        <f ca="1">INDEX(CRC_Contributions_Summary!$D$35:$O$554,MATCH($Q96,CRC_Contributions_Summary!$Q$35:$Q$554,0),MATCH(I$3,CRC_Contributions_Summary!$D$34:$O$34,0))</f>
        <v>0</v>
      </c>
      <c r="J96" s="103">
        <f ca="1">INDEX(CRC_Contributions_Summary!$D$35:$O$554,MATCH($Q96,CRC_Contributions_Summary!$Q$35:$Q$554,0),MATCH(J$3,CRC_Contributions_Summary!$D$34:$O$34,0))</f>
        <v>0</v>
      </c>
      <c r="K96" s="103">
        <f ca="1">INDEX(CRC_Contributions_Summary!$D$35:$O$554,MATCH($Q96,CRC_Contributions_Summary!$Q$35:$Q$554,0),MATCH(K$3,CRC_Contributions_Summary!$D$34:$O$34,0))</f>
        <v>0</v>
      </c>
      <c r="L96" s="103">
        <f ca="1">INDEX(CRC_Contributions_Summary!$D$35:$O$554,MATCH($Q96,CRC_Contributions_Summary!$Q$35:$Q$554,0),MATCH(L$3,CRC_Contributions_Summary!$D$34:$O$34,0))</f>
        <v>0</v>
      </c>
      <c r="M96" s="103">
        <f ca="1">INDEX(CRC_Contributions_Summary!$D$35:$O$554,MATCH($Q96,CRC_Contributions_Summary!$Q$35:$Q$554,0),MATCH(M$3,CRC_Contributions_Summary!$D$34:$O$34,0))</f>
        <v>0</v>
      </c>
      <c r="N96" s="103">
        <f ca="1">INDEX(CRC_Contributions_Summary!$D$35:$O$554,MATCH($Q96,CRC_Contributions_Summary!$Q$35:$Q$554,0),MATCH(N$3,CRC_Contributions_Summary!$D$34:$O$34,0))</f>
        <v>0</v>
      </c>
      <c r="O96" s="103">
        <f t="shared" ca="1" si="85"/>
        <v>0</v>
      </c>
      <c r="P96">
        <f t="shared" ref="P96" ca="1" si="88">B94</f>
        <v>19</v>
      </c>
      <c r="Q96" t="str">
        <f t="shared" ca="1" si="56"/>
        <v>19Staff value ($)</v>
      </c>
    </row>
    <row r="97" spans="2:17">
      <c r="B97" s="282"/>
      <c r="C97" s="100" t="s">
        <v>347</v>
      </c>
      <c r="D97" s="103">
        <f ca="1">INDEX(CRC_Contributions_Summary!$D$35:$O$554,MATCH($Q97,CRC_Contributions_Summary!$Q$35:$Q$554,0),MATCH(D$3,CRC_Contributions_Summary!$D$34:$O$34,0))</f>
        <v>0</v>
      </c>
      <c r="E97" s="103">
        <f ca="1">INDEX(CRC_Contributions_Summary!$D$35:$O$554,MATCH($Q97,CRC_Contributions_Summary!$Q$35:$Q$554,0),MATCH(E$3,CRC_Contributions_Summary!$D$34:$O$34,0))</f>
        <v>0</v>
      </c>
      <c r="F97" s="103">
        <f ca="1">INDEX(CRC_Contributions_Summary!$D$35:$O$554,MATCH($Q97,CRC_Contributions_Summary!$Q$35:$Q$554,0),MATCH(F$3,CRC_Contributions_Summary!$D$34:$O$34,0))</f>
        <v>0</v>
      </c>
      <c r="G97" s="103">
        <f ca="1">INDEX(CRC_Contributions_Summary!$D$35:$O$554,MATCH($Q97,CRC_Contributions_Summary!$Q$35:$Q$554,0),MATCH(G$3,CRC_Contributions_Summary!$D$34:$O$34,0))</f>
        <v>0</v>
      </c>
      <c r="H97" s="103">
        <f ca="1">INDEX(CRC_Contributions_Summary!$D$35:$O$554,MATCH($Q97,CRC_Contributions_Summary!$Q$35:$Q$554,0),MATCH(H$3,CRC_Contributions_Summary!$D$34:$O$34,0))</f>
        <v>0</v>
      </c>
      <c r="I97" s="103">
        <f ca="1">INDEX(CRC_Contributions_Summary!$D$35:$O$554,MATCH($Q97,CRC_Contributions_Summary!$Q$35:$Q$554,0),MATCH(I$3,CRC_Contributions_Summary!$D$34:$O$34,0))</f>
        <v>0</v>
      </c>
      <c r="J97" s="103">
        <f ca="1">INDEX(CRC_Contributions_Summary!$D$35:$O$554,MATCH($Q97,CRC_Contributions_Summary!$Q$35:$Q$554,0),MATCH(J$3,CRC_Contributions_Summary!$D$34:$O$34,0))</f>
        <v>0</v>
      </c>
      <c r="K97" s="103">
        <f ca="1">INDEX(CRC_Contributions_Summary!$D$35:$O$554,MATCH($Q97,CRC_Contributions_Summary!$Q$35:$Q$554,0),MATCH(K$3,CRC_Contributions_Summary!$D$34:$O$34,0))</f>
        <v>0</v>
      </c>
      <c r="L97" s="103">
        <f ca="1">INDEX(CRC_Contributions_Summary!$D$35:$O$554,MATCH($Q97,CRC_Contributions_Summary!$Q$35:$Q$554,0),MATCH(L$3,CRC_Contributions_Summary!$D$34:$O$34,0))</f>
        <v>0</v>
      </c>
      <c r="M97" s="103">
        <f ca="1">INDEX(CRC_Contributions_Summary!$D$35:$O$554,MATCH($Q97,CRC_Contributions_Summary!$Q$35:$Q$554,0),MATCH(M$3,CRC_Contributions_Summary!$D$34:$O$34,0))</f>
        <v>0</v>
      </c>
      <c r="N97" s="103">
        <f ca="1">INDEX(CRC_Contributions_Summary!$D$35:$O$554,MATCH($Q97,CRC_Contributions_Summary!$Q$35:$Q$554,0),MATCH(N$3,CRC_Contributions_Summary!$D$34:$O$34,0))</f>
        <v>0</v>
      </c>
      <c r="O97" s="103">
        <f t="shared" ca="1" si="85"/>
        <v>0</v>
      </c>
      <c r="P97">
        <f t="shared" ref="P97" ca="1" si="89">B94</f>
        <v>19</v>
      </c>
      <c r="Q97" t="str">
        <f t="shared" ca="1" si="56"/>
        <v>19Non-staff in-kind ($)</v>
      </c>
    </row>
    <row r="98" spans="2:17">
      <c r="B98" s="282"/>
      <c r="C98" s="101" t="s">
        <v>428</v>
      </c>
      <c r="D98" s="105">
        <f t="shared" ref="D98:O98" ca="1" si="90">SUM(D94,D96,D97)</f>
        <v>0</v>
      </c>
      <c r="E98" s="105">
        <f t="shared" ca="1" si="90"/>
        <v>0</v>
      </c>
      <c r="F98" s="105">
        <f t="shared" ca="1" si="90"/>
        <v>0</v>
      </c>
      <c r="G98" s="105">
        <f t="shared" ca="1" si="90"/>
        <v>0</v>
      </c>
      <c r="H98" s="105">
        <f t="shared" ca="1" si="90"/>
        <v>0</v>
      </c>
      <c r="I98" s="105">
        <f t="shared" ca="1" si="90"/>
        <v>0</v>
      </c>
      <c r="J98" s="105">
        <f t="shared" ca="1" si="90"/>
        <v>0</v>
      </c>
      <c r="K98" s="105">
        <f t="shared" ca="1" si="90"/>
        <v>0</v>
      </c>
      <c r="L98" s="105">
        <f t="shared" ca="1" si="90"/>
        <v>0</v>
      </c>
      <c r="M98" s="105">
        <f t="shared" ca="1" si="90"/>
        <v>0</v>
      </c>
      <c r="N98" s="105">
        <f t="shared" ca="1" si="90"/>
        <v>0</v>
      </c>
      <c r="O98" s="105">
        <f t="shared" ca="1" si="90"/>
        <v>0</v>
      </c>
      <c r="Q98" t="str">
        <f t="shared" si="56"/>
        <v>Partner total ($)</v>
      </c>
    </row>
    <row r="99" spans="2:17">
      <c r="B99" s="282">
        <f ca="1">INDEX(CRC_Partner_Information!$B$7:$B$136,COUNTA(B$4:B99))</f>
        <v>20</v>
      </c>
      <c r="C99" s="98" t="s">
        <v>344</v>
      </c>
      <c r="D99" s="103">
        <f ca="1">INDEX(CRC_Contributions_Summary!$D$35:$O$554,MATCH($Q99,CRC_Contributions_Summary!$Q$35:$Q$554,0),MATCH(D$3,CRC_Contributions_Summary!$D$34:$O$34,0))</f>
        <v>0</v>
      </c>
      <c r="E99" s="103">
        <f ca="1">INDEX(CRC_Contributions_Summary!$D$35:$O$554,MATCH($Q99,CRC_Contributions_Summary!$Q$35:$Q$554,0),MATCH(E$3,CRC_Contributions_Summary!$D$34:$O$34,0))</f>
        <v>0</v>
      </c>
      <c r="F99" s="103">
        <f ca="1">INDEX(CRC_Contributions_Summary!$D$35:$O$554,MATCH($Q99,CRC_Contributions_Summary!$Q$35:$Q$554,0),MATCH(F$3,CRC_Contributions_Summary!$D$34:$O$34,0))</f>
        <v>0</v>
      </c>
      <c r="G99" s="103">
        <f ca="1">INDEX(CRC_Contributions_Summary!$D$35:$O$554,MATCH($Q99,CRC_Contributions_Summary!$Q$35:$Q$554,0),MATCH(G$3,CRC_Contributions_Summary!$D$34:$O$34,0))</f>
        <v>0</v>
      </c>
      <c r="H99" s="103">
        <f ca="1">INDEX(CRC_Contributions_Summary!$D$35:$O$554,MATCH($Q99,CRC_Contributions_Summary!$Q$35:$Q$554,0),MATCH(H$3,CRC_Contributions_Summary!$D$34:$O$34,0))</f>
        <v>0</v>
      </c>
      <c r="I99" s="103">
        <f ca="1">INDEX(CRC_Contributions_Summary!$D$35:$O$554,MATCH($Q99,CRC_Contributions_Summary!$Q$35:$Q$554,0),MATCH(I$3,CRC_Contributions_Summary!$D$34:$O$34,0))</f>
        <v>0</v>
      </c>
      <c r="J99" s="103">
        <f ca="1">INDEX(CRC_Contributions_Summary!$D$35:$O$554,MATCH($Q99,CRC_Contributions_Summary!$Q$35:$Q$554,0),MATCH(J$3,CRC_Contributions_Summary!$D$34:$O$34,0))</f>
        <v>0</v>
      </c>
      <c r="K99" s="103">
        <f ca="1">INDEX(CRC_Contributions_Summary!$D$35:$O$554,MATCH($Q99,CRC_Contributions_Summary!$Q$35:$Q$554,0),MATCH(K$3,CRC_Contributions_Summary!$D$34:$O$34,0))</f>
        <v>0</v>
      </c>
      <c r="L99" s="103">
        <f ca="1">INDEX(CRC_Contributions_Summary!$D$35:$O$554,MATCH($Q99,CRC_Contributions_Summary!$Q$35:$Q$554,0),MATCH(L$3,CRC_Contributions_Summary!$D$34:$O$34,0))</f>
        <v>0</v>
      </c>
      <c r="M99" s="103">
        <f ca="1">INDEX(CRC_Contributions_Summary!$D$35:$O$554,MATCH($Q99,CRC_Contributions_Summary!$Q$35:$Q$554,0),MATCH(M$3,CRC_Contributions_Summary!$D$34:$O$34,0))</f>
        <v>0</v>
      </c>
      <c r="N99" s="103">
        <f ca="1">INDEX(CRC_Contributions_Summary!$D$35:$O$554,MATCH($Q99,CRC_Contributions_Summary!$Q$35:$Q$554,0),MATCH(N$3,CRC_Contributions_Summary!$D$34:$O$34,0))</f>
        <v>0</v>
      </c>
      <c r="O99" s="103">
        <f t="shared" ref="O99:O102" ca="1" si="91">SUM(D99:N99)</f>
        <v>0</v>
      </c>
      <c r="P99">
        <f t="shared" ref="P99" ca="1" si="92">B99</f>
        <v>20</v>
      </c>
      <c r="Q99" t="str">
        <f t="shared" ca="1" si="56"/>
        <v>20Cash ($)</v>
      </c>
    </row>
    <row r="100" spans="2:17">
      <c r="B100" s="282"/>
      <c r="C100" s="99" t="s">
        <v>345</v>
      </c>
      <c r="D100" s="104">
        <f ca="1">INDEX(CRC_Contributions_Summary!$D$35:$O$554,MATCH($Q100,CRC_Contributions_Summary!$Q$35:$Q$554,0),MATCH(D$3,CRC_Contributions_Summary!$D$34:$O$34,0))</f>
        <v>0</v>
      </c>
      <c r="E100" s="104">
        <f ca="1">INDEX(CRC_Contributions_Summary!$D$35:$O$554,MATCH($Q100,CRC_Contributions_Summary!$Q$35:$Q$554,0),MATCH(E$3,CRC_Contributions_Summary!$D$34:$O$34,0))</f>
        <v>0</v>
      </c>
      <c r="F100" s="104">
        <f ca="1">INDEX(CRC_Contributions_Summary!$D$35:$O$554,MATCH($Q100,CRC_Contributions_Summary!$Q$35:$Q$554,0),MATCH(F$3,CRC_Contributions_Summary!$D$34:$O$34,0))</f>
        <v>0</v>
      </c>
      <c r="G100" s="104">
        <f ca="1">INDEX(CRC_Contributions_Summary!$D$35:$O$554,MATCH($Q100,CRC_Contributions_Summary!$Q$35:$Q$554,0),MATCH(G$3,CRC_Contributions_Summary!$D$34:$O$34,0))</f>
        <v>0</v>
      </c>
      <c r="H100" s="104">
        <f ca="1">INDEX(CRC_Contributions_Summary!$D$35:$O$554,MATCH($Q100,CRC_Contributions_Summary!$Q$35:$Q$554,0),MATCH(H$3,CRC_Contributions_Summary!$D$34:$O$34,0))</f>
        <v>0</v>
      </c>
      <c r="I100" s="104">
        <f ca="1">INDEX(CRC_Contributions_Summary!$D$35:$O$554,MATCH($Q100,CRC_Contributions_Summary!$Q$35:$Q$554,0),MATCH(I$3,CRC_Contributions_Summary!$D$34:$O$34,0))</f>
        <v>0</v>
      </c>
      <c r="J100" s="104">
        <f ca="1">INDEX(CRC_Contributions_Summary!$D$35:$O$554,MATCH($Q100,CRC_Contributions_Summary!$Q$35:$Q$554,0),MATCH(J$3,CRC_Contributions_Summary!$D$34:$O$34,0))</f>
        <v>0</v>
      </c>
      <c r="K100" s="104">
        <f ca="1">INDEX(CRC_Contributions_Summary!$D$35:$O$554,MATCH($Q100,CRC_Contributions_Summary!$Q$35:$Q$554,0),MATCH(K$3,CRC_Contributions_Summary!$D$34:$O$34,0))</f>
        <v>0</v>
      </c>
      <c r="L100" s="104">
        <f ca="1">INDEX(CRC_Contributions_Summary!$D$35:$O$554,MATCH($Q100,CRC_Contributions_Summary!$Q$35:$Q$554,0),MATCH(L$3,CRC_Contributions_Summary!$D$34:$O$34,0))</f>
        <v>0</v>
      </c>
      <c r="M100" s="104">
        <f ca="1">INDEX(CRC_Contributions_Summary!$D$35:$O$554,MATCH($Q100,CRC_Contributions_Summary!$Q$35:$Q$554,0),MATCH(M$3,CRC_Contributions_Summary!$D$34:$O$34,0))</f>
        <v>0</v>
      </c>
      <c r="N100" s="104">
        <f ca="1">INDEX(CRC_Contributions_Summary!$D$35:$O$554,MATCH($Q100,CRC_Contributions_Summary!$Q$35:$Q$554,0),MATCH(N$3,CRC_Contributions_Summary!$D$34:$O$34,0))</f>
        <v>0</v>
      </c>
      <c r="O100" s="104">
        <f t="shared" ca="1" si="91"/>
        <v>0</v>
      </c>
      <c r="P100">
        <f t="shared" ref="P100" ca="1" si="93">B99</f>
        <v>20</v>
      </c>
      <c r="Q100" t="str">
        <f t="shared" ca="1" si="56"/>
        <v>20Number of FTE</v>
      </c>
    </row>
    <row r="101" spans="2:17">
      <c r="B101" s="282"/>
      <c r="C101" s="99" t="s">
        <v>355</v>
      </c>
      <c r="D101" s="103">
        <f ca="1">INDEX(CRC_Contributions_Summary!$D$35:$O$554,MATCH($Q101,CRC_Contributions_Summary!$Q$35:$Q$554,0),MATCH(D$3,CRC_Contributions_Summary!$D$34:$O$34,0))</f>
        <v>0</v>
      </c>
      <c r="E101" s="103">
        <f ca="1">INDEX(CRC_Contributions_Summary!$D$35:$O$554,MATCH($Q101,CRC_Contributions_Summary!$Q$35:$Q$554,0),MATCH(E$3,CRC_Contributions_Summary!$D$34:$O$34,0))</f>
        <v>0</v>
      </c>
      <c r="F101" s="103">
        <f ca="1">INDEX(CRC_Contributions_Summary!$D$35:$O$554,MATCH($Q101,CRC_Contributions_Summary!$Q$35:$Q$554,0),MATCH(F$3,CRC_Contributions_Summary!$D$34:$O$34,0))</f>
        <v>0</v>
      </c>
      <c r="G101" s="103">
        <f ca="1">INDEX(CRC_Contributions_Summary!$D$35:$O$554,MATCH($Q101,CRC_Contributions_Summary!$Q$35:$Q$554,0),MATCH(G$3,CRC_Contributions_Summary!$D$34:$O$34,0))</f>
        <v>0</v>
      </c>
      <c r="H101" s="103">
        <f ca="1">INDEX(CRC_Contributions_Summary!$D$35:$O$554,MATCH($Q101,CRC_Contributions_Summary!$Q$35:$Q$554,0),MATCH(H$3,CRC_Contributions_Summary!$D$34:$O$34,0))</f>
        <v>0</v>
      </c>
      <c r="I101" s="103">
        <f ca="1">INDEX(CRC_Contributions_Summary!$D$35:$O$554,MATCH($Q101,CRC_Contributions_Summary!$Q$35:$Q$554,0),MATCH(I$3,CRC_Contributions_Summary!$D$34:$O$34,0))</f>
        <v>0</v>
      </c>
      <c r="J101" s="103">
        <f ca="1">INDEX(CRC_Contributions_Summary!$D$35:$O$554,MATCH($Q101,CRC_Contributions_Summary!$Q$35:$Q$554,0),MATCH(J$3,CRC_Contributions_Summary!$D$34:$O$34,0))</f>
        <v>0</v>
      </c>
      <c r="K101" s="103">
        <f ca="1">INDEX(CRC_Contributions_Summary!$D$35:$O$554,MATCH($Q101,CRC_Contributions_Summary!$Q$35:$Q$554,0),MATCH(K$3,CRC_Contributions_Summary!$D$34:$O$34,0))</f>
        <v>0</v>
      </c>
      <c r="L101" s="103">
        <f ca="1">INDEX(CRC_Contributions_Summary!$D$35:$O$554,MATCH($Q101,CRC_Contributions_Summary!$Q$35:$Q$554,0),MATCH(L$3,CRC_Contributions_Summary!$D$34:$O$34,0))</f>
        <v>0</v>
      </c>
      <c r="M101" s="103">
        <f ca="1">INDEX(CRC_Contributions_Summary!$D$35:$O$554,MATCH($Q101,CRC_Contributions_Summary!$Q$35:$Q$554,0),MATCH(M$3,CRC_Contributions_Summary!$D$34:$O$34,0))</f>
        <v>0</v>
      </c>
      <c r="N101" s="103">
        <f ca="1">INDEX(CRC_Contributions_Summary!$D$35:$O$554,MATCH($Q101,CRC_Contributions_Summary!$Q$35:$Q$554,0),MATCH(N$3,CRC_Contributions_Summary!$D$34:$O$34,0))</f>
        <v>0</v>
      </c>
      <c r="O101" s="103">
        <f t="shared" ca="1" si="91"/>
        <v>0</v>
      </c>
      <c r="P101">
        <f t="shared" ref="P101" ca="1" si="94">B99</f>
        <v>20</v>
      </c>
      <c r="Q101" t="str">
        <f t="shared" ca="1" si="56"/>
        <v>20Staff value ($)</v>
      </c>
    </row>
    <row r="102" spans="2:17">
      <c r="B102" s="282"/>
      <c r="C102" s="100" t="s">
        <v>347</v>
      </c>
      <c r="D102" s="103">
        <f ca="1">INDEX(CRC_Contributions_Summary!$D$35:$O$554,MATCH($Q102,CRC_Contributions_Summary!$Q$35:$Q$554,0),MATCH(D$3,CRC_Contributions_Summary!$D$34:$O$34,0))</f>
        <v>0</v>
      </c>
      <c r="E102" s="103">
        <f ca="1">INDEX(CRC_Contributions_Summary!$D$35:$O$554,MATCH($Q102,CRC_Contributions_Summary!$Q$35:$Q$554,0),MATCH(E$3,CRC_Contributions_Summary!$D$34:$O$34,0))</f>
        <v>0</v>
      </c>
      <c r="F102" s="103">
        <f ca="1">INDEX(CRC_Contributions_Summary!$D$35:$O$554,MATCH($Q102,CRC_Contributions_Summary!$Q$35:$Q$554,0),MATCH(F$3,CRC_Contributions_Summary!$D$34:$O$34,0))</f>
        <v>0</v>
      </c>
      <c r="G102" s="103">
        <f ca="1">INDEX(CRC_Contributions_Summary!$D$35:$O$554,MATCH($Q102,CRC_Contributions_Summary!$Q$35:$Q$554,0),MATCH(G$3,CRC_Contributions_Summary!$D$34:$O$34,0))</f>
        <v>0</v>
      </c>
      <c r="H102" s="103">
        <f ca="1">INDEX(CRC_Contributions_Summary!$D$35:$O$554,MATCH($Q102,CRC_Contributions_Summary!$Q$35:$Q$554,0),MATCH(H$3,CRC_Contributions_Summary!$D$34:$O$34,0))</f>
        <v>0</v>
      </c>
      <c r="I102" s="103">
        <f ca="1">INDEX(CRC_Contributions_Summary!$D$35:$O$554,MATCH($Q102,CRC_Contributions_Summary!$Q$35:$Q$554,0),MATCH(I$3,CRC_Contributions_Summary!$D$34:$O$34,0))</f>
        <v>0</v>
      </c>
      <c r="J102" s="103">
        <f ca="1">INDEX(CRC_Contributions_Summary!$D$35:$O$554,MATCH($Q102,CRC_Contributions_Summary!$Q$35:$Q$554,0),MATCH(J$3,CRC_Contributions_Summary!$D$34:$O$34,0))</f>
        <v>0</v>
      </c>
      <c r="K102" s="103">
        <f ca="1">INDEX(CRC_Contributions_Summary!$D$35:$O$554,MATCH($Q102,CRC_Contributions_Summary!$Q$35:$Q$554,0),MATCH(K$3,CRC_Contributions_Summary!$D$34:$O$34,0))</f>
        <v>0</v>
      </c>
      <c r="L102" s="103">
        <f ca="1">INDEX(CRC_Contributions_Summary!$D$35:$O$554,MATCH($Q102,CRC_Contributions_Summary!$Q$35:$Q$554,0),MATCH(L$3,CRC_Contributions_Summary!$D$34:$O$34,0))</f>
        <v>0</v>
      </c>
      <c r="M102" s="103">
        <f ca="1">INDEX(CRC_Contributions_Summary!$D$35:$O$554,MATCH($Q102,CRC_Contributions_Summary!$Q$35:$Q$554,0),MATCH(M$3,CRC_Contributions_Summary!$D$34:$O$34,0))</f>
        <v>0</v>
      </c>
      <c r="N102" s="103">
        <f ca="1">INDEX(CRC_Contributions_Summary!$D$35:$O$554,MATCH($Q102,CRC_Contributions_Summary!$Q$35:$Q$554,0),MATCH(N$3,CRC_Contributions_Summary!$D$34:$O$34,0))</f>
        <v>0</v>
      </c>
      <c r="O102" s="103">
        <f t="shared" ca="1" si="91"/>
        <v>0</v>
      </c>
      <c r="P102">
        <f t="shared" ref="P102" ca="1" si="95">B99</f>
        <v>20</v>
      </c>
      <c r="Q102" t="str">
        <f t="shared" ca="1" si="56"/>
        <v>20Non-staff in-kind ($)</v>
      </c>
    </row>
    <row r="103" spans="2:17">
      <c r="B103" s="282"/>
      <c r="C103" s="101" t="s">
        <v>428</v>
      </c>
      <c r="D103" s="105">
        <f t="shared" ref="D103:O103" ca="1" si="96">SUM(D99,D101,D102)</f>
        <v>0</v>
      </c>
      <c r="E103" s="105">
        <f t="shared" ca="1" si="96"/>
        <v>0</v>
      </c>
      <c r="F103" s="105">
        <f t="shared" ca="1" si="96"/>
        <v>0</v>
      </c>
      <c r="G103" s="105">
        <f t="shared" ca="1" si="96"/>
        <v>0</v>
      </c>
      <c r="H103" s="105">
        <f t="shared" ca="1" si="96"/>
        <v>0</v>
      </c>
      <c r="I103" s="105">
        <f t="shared" ca="1" si="96"/>
        <v>0</v>
      </c>
      <c r="J103" s="105">
        <f t="shared" ca="1" si="96"/>
        <v>0</v>
      </c>
      <c r="K103" s="105">
        <f t="shared" ca="1" si="96"/>
        <v>0</v>
      </c>
      <c r="L103" s="105">
        <f t="shared" ca="1" si="96"/>
        <v>0</v>
      </c>
      <c r="M103" s="105">
        <f t="shared" ca="1" si="96"/>
        <v>0</v>
      </c>
      <c r="N103" s="105">
        <f t="shared" ca="1" si="96"/>
        <v>0</v>
      </c>
      <c r="O103" s="105">
        <f t="shared" ca="1" si="96"/>
        <v>0</v>
      </c>
      <c r="Q103" t="str">
        <f t="shared" si="56"/>
        <v>Partner total ($)</v>
      </c>
    </row>
    <row r="104" spans="2:17">
      <c r="B104" s="282">
        <f ca="1">INDEX(CRC_Partner_Information!$B$7:$B$136,COUNTA(B$4:B104))</f>
        <v>21</v>
      </c>
      <c r="C104" s="98" t="s">
        <v>344</v>
      </c>
      <c r="D104" s="103">
        <f ca="1">INDEX(CRC_Contributions_Summary!$D$35:$O$554,MATCH($Q104,CRC_Contributions_Summary!$Q$35:$Q$554,0),MATCH(D$3,CRC_Contributions_Summary!$D$34:$O$34,0))</f>
        <v>0</v>
      </c>
      <c r="E104" s="103">
        <f ca="1">INDEX(CRC_Contributions_Summary!$D$35:$O$554,MATCH($Q104,CRC_Contributions_Summary!$Q$35:$Q$554,0),MATCH(E$3,CRC_Contributions_Summary!$D$34:$O$34,0))</f>
        <v>0</v>
      </c>
      <c r="F104" s="103">
        <f ca="1">INDEX(CRC_Contributions_Summary!$D$35:$O$554,MATCH($Q104,CRC_Contributions_Summary!$Q$35:$Q$554,0),MATCH(F$3,CRC_Contributions_Summary!$D$34:$O$34,0))</f>
        <v>0</v>
      </c>
      <c r="G104" s="103">
        <f ca="1">INDEX(CRC_Contributions_Summary!$D$35:$O$554,MATCH($Q104,CRC_Contributions_Summary!$Q$35:$Q$554,0),MATCH(G$3,CRC_Contributions_Summary!$D$34:$O$34,0))</f>
        <v>0</v>
      </c>
      <c r="H104" s="103">
        <f ca="1">INDEX(CRC_Contributions_Summary!$D$35:$O$554,MATCH($Q104,CRC_Contributions_Summary!$Q$35:$Q$554,0),MATCH(H$3,CRC_Contributions_Summary!$D$34:$O$34,0))</f>
        <v>0</v>
      </c>
      <c r="I104" s="103">
        <f ca="1">INDEX(CRC_Contributions_Summary!$D$35:$O$554,MATCH($Q104,CRC_Contributions_Summary!$Q$35:$Q$554,0),MATCH(I$3,CRC_Contributions_Summary!$D$34:$O$34,0))</f>
        <v>0</v>
      </c>
      <c r="J104" s="103">
        <f ca="1">INDEX(CRC_Contributions_Summary!$D$35:$O$554,MATCH($Q104,CRC_Contributions_Summary!$Q$35:$Q$554,0),MATCH(J$3,CRC_Contributions_Summary!$D$34:$O$34,0))</f>
        <v>0</v>
      </c>
      <c r="K104" s="103">
        <f ca="1">INDEX(CRC_Contributions_Summary!$D$35:$O$554,MATCH($Q104,CRC_Contributions_Summary!$Q$35:$Q$554,0),MATCH(K$3,CRC_Contributions_Summary!$D$34:$O$34,0))</f>
        <v>0</v>
      </c>
      <c r="L104" s="103">
        <f ca="1">INDEX(CRC_Contributions_Summary!$D$35:$O$554,MATCH($Q104,CRC_Contributions_Summary!$Q$35:$Q$554,0),MATCH(L$3,CRC_Contributions_Summary!$D$34:$O$34,0))</f>
        <v>0</v>
      </c>
      <c r="M104" s="103">
        <f ca="1">INDEX(CRC_Contributions_Summary!$D$35:$O$554,MATCH($Q104,CRC_Contributions_Summary!$Q$35:$Q$554,0),MATCH(M$3,CRC_Contributions_Summary!$D$34:$O$34,0))</f>
        <v>0</v>
      </c>
      <c r="N104" s="103">
        <f ca="1">INDEX(CRC_Contributions_Summary!$D$35:$O$554,MATCH($Q104,CRC_Contributions_Summary!$Q$35:$Q$554,0),MATCH(N$3,CRC_Contributions_Summary!$D$34:$O$34,0))</f>
        <v>0</v>
      </c>
      <c r="O104" s="103">
        <f t="shared" ref="O104:O107" ca="1" si="97">SUM(D104:N104)</f>
        <v>0</v>
      </c>
      <c r="P104">
        <f t="shared" ref="P104" ca="1" si="98">B104</f>
        <v>21</v>
      </c>
      <c r="Q104" t="str">
        <f t="shared" ca="1" si="56"/>
        <v>21Cash ($)</v>
      </c>
    </row>
    <row r="105" spans="2:17">
      <c r="B105" s="282"/>
      <c r="C105" s="99" t="s">
        <v>345</v>
      </c>
      <c r="D105" s="104">
        <f ca="1">INDEX(CRC_Contributions_Summary!$D$35:$O$554,MATCH($Q105,CRC_Contributions_Summary!$Q$35:$Q$554,0),MATCH(D$3,CRC_Contributions_Summary!$D$34:$O$34,0))</f>
        <v>0</v>
      </c>
      <c r="E105" s="104">
        <f ca="1">INDEX(CRC_Contributions_Summary!$D$35:$O$554,MATCH($Q105,CRC_Contributions_Summary!$Q$35:$Q$554,0),MATCH(E$3,CRC_Contributions_Summary!$D$34:$O$34,0))</f>
        <v>0</v>
      </c>
      <c r="F105" s="104">
        <f ca="1">INDEX(CRC_Contributions_Summary!$D$35:$O$554,MATCH($Q105,CRC_Contributions_Summary!$Q$35:$Q$554,0),MATCH(F$3,CRC_Contributions_Summary!$D$34:$O$34,0))</f>
        <v>0</v>
      </c>
      <c r="G105" s="104">
        <f ca="1">INDEX(CRC_Contributions_Summary!$D$35:$O$554,MATCH($Q105,CRC_Contributions_Summary!$Q$35:$Q$554,0),MATCH(G$3,CRC_Contributions_Summary!$D$34:$O$34,0))</f>
        <v>0</v>
      </c>
      <c r="H105" s="104">
        <f ca="1">INDEX(CRC_Contributions_Summary!$D$35:$O$554,MATCH($Q105,CRC_Contributions_Summary!$Q$35:$Q$554,0),MATCH(H$3,CRC_Contributions_Summary!$D$34:$O$34,0))</f>
        <v>0</v>
      </c>
      <c r="I105" s="104">
        <f ca="1">INDEX(CRC_Contributions_Summary!$D$35:$O$554,MATCH($Q105,CRC_Contributions_Summary!$Q$35:$Q$554,0),MATCH(I$3,CRC_Contributions_Summary!$D$34:$O$34,0))</f>
        <v>0</v>
      </c>
      <c r="J105" s="104">
        <f ca="1">INDEX(CRC_Contributions_Summary!$D$35:$O$554,MATCH($Q105,CRC_Contributions_Summary!$Q$35:$Q$554,0),MATCH(J$3,CRC_Contributions_Summary!$D$34:$O$34,0))</f>
        <v>0</v>
      </c>
      <c r="K105" s="104">
        <f ca="1">INDEX(CRC_Contributions_Summary!$D$35:$O$554,MATCH($Q105,CRC_Contributions_Summary!$Q$35:$Q$554,0),MATCH(K$3,CRC_Contributions_Summary!$D$34:$O$34,0))</f>
        <v>0</v>
      </c>
      <c r="L105" s="104">
        <f ca="1">INDEX(CRC_Contributions_Summary!$D$35:$O$554,MATCH($Q105,CRC_Contributions_Summary!$Q$35:$Q$554,0),MATCH(L$3,CRC_Contributions_Summary!$D$34:$O$34,0))</f>
        <v>0</v>
      </c>
      <c r="M105" s="104">
        <f ca="1">INDEX(CRC_Contributions_Summary!$D$35:$O$554,MATCH($Q105,CRC_Contributions_Summary!$Q$35:$Q$554,0),MATCH(M$3,CRC_Contributions_Summary!$D$34:$O$34,0))</f>
        <v>0</v>
      </c>
      <c r="N105" s="104">
        <f ca="1">INDEX(CRC_Contributions_Summary!$D$35:$O$554,MATCH($Q105,CRC_Contributions_Summary!$Q$35:$Q$554,0),MATCH(N$3,CRC_Contributions_Summary!$D$34:$O$34,0))</f>
        <v>0</v>
      </c>
      <c r="O105" s="104">
        <f t="shared" ca="1" si="97"/>
        <v>0</v>
      </c>
      <c r="P105">
        <f t="shared" ref="P105" ca="1" si="99">B104</f>
        <v>21</v>
      </c>
      <c r="Q105" t="str">
        <f t="shared" ca="1" si="56"/>
        <v>21Number of FTE</v>
      </c>
    </row>
    <row r="106" spans="2:17">
      <c r="B106" s="282"/>
      <c r="C106" s="99" t="s">
        <v>355</v>
      </c>
      <c r="D106" s="103">
        <f ca="1">INDEX(CRC_Contributions_Summary!$D$35:$O$554,MATCH($Q106,CRC_Contributions_Summary!$Q$35:$Q$554,0),MATCH(D$3,CRC_Contributions_Summary!$D$34:$O$34,0))</f>
        <v>0</v>
      </c>
      <c r="E106" s="103">
        <f ca="1">INDEX(CRC_Contributions_Summary!$D$35:$O$554,MATCH($Q106,CRC_Contributions_Summary!$Q$35:$Q$554,0),MATCH(E$3,CRC_Contributions_Summary!$D$34:$O$34,0))</f>
        <v>0</v>
      </c>
      <c r="F106" s="103">
        <f ca="1">INDEX(CRC_Contributions_Summary!$D$35:$O$554,MATCH($Q106,CRC_Contributions_Summary!$Q$35:$Q$554,0),MATCH(F$3,CRC_Contributions_Summary!$D$34:$O$34,0))</f>
        <v>0</v>
      </c>
      <c r="G106" s="103">
        <f ca="1">INDEX(CRC_Contributions_Summary!$D$35:$O$554,MATCH($Q106,CRC_Contributions_Summary!$Q$35:$Q$554,0),MATCH(G$3,CRC_Contributions_Summary!$D$34:$O$34,0))</f>
        <v>0</v>
      </c>
      <c r="H106" s="103">
        <f ca="1">INDEX(CRC_Contributions_Summary!$D$35:$O$554,MATCH($Q106,CRC_Contributions_Summary!$Q$35:$Q$554,0),MATCH(H$3,CRC_Contributions_Summary!$D$34:$O$34,0))</f>
        <v>0</v>
      </c>
      <c r="I106" s="103">
        <f ca="1">INDEX(CRC_Contributions_Summary!$D$35:$O$554,MATCH($Q106,CRC_Contributions_Summary!$Q$35:$Q$554,0),MATCH(I$3,CRC_Contributions_Summary!$D$34:$O$34,0))</f>
        <v>0</v>
      </c>
      <c r="J106" s="103">
        <f ca="1">INDEX(CRC_Contributions_Summary!$D$35:$O$554,MATCH($Q106,CRC_Contributions_Summary!$Q$35:$Q$554,0),MATCH(J$3,CRC_Contributions_Summary!$D$34:$O$34,0))</f>
        <v>0</v>
      </c>
      <c r="K106" s="103">
        <f ca="1">INDEX(CRC_Contributions_Summary!$D$35:$O$554,MATCH($Q106,CRC_Contributions_Summary!$Q$35:$Q$554,0),MATCH(K$3,CRC_Contributions_Summary!$D$34:$O$34,0))</f>
        <v>0</v>
      </c>
      <c r="L106" s="103">
        <f ca="1">INDEX(CRC_Contributions_Summary!$D$35:$O$554,MATCH($Q106,CRC_Contributions_Summary!$Q$35:$Q$554,0),MATCH(L$3,CRC_Contributions_Summary!$D$34:$O$34,0))</f>
        <v>0</v>
      </c>
      <c r="M106" s="103">
        <f ca="1">INDEX(CRC_Contributions_Summary!$D$35:$O$554,MATCH($Q106,CRC_Contributions_Summary!$Q$35:$Q$554,0),MATCH(M$3,CRC_Contributions_Summary!$D$34:$O$34,0))</f>
        <v>0</v>
      </c>
      <c r="N106" s="103">
        <f ca="1">INDEX(CRC_Contributions_Summary!$D$35:$O$554,MATCH($Q106,CRC_Contributions_Summary!$Q$35:$Q$554,0),MATCH(N$3,CRC_Contributions_Summary!$D$34:$O$34,0))</f>
        <v>0</v>
      </c>
      <c r="O106" s="103">
        <f t="shared" ca="1" si="97"/>
        <v>0</v>
      </c>
      <c r="P106">
        <f t="shared" ref="P106" ca="1" si="100">B104</f>
        <v>21</v>
      </c>
      <c r="Q106" t="str">
        <f t="shared" ca="1" si="56"/>
        <v>21Staff value ($)</v>
      </c>
    </row>
    <row r="107" spans="2:17">
      <c r="B107" s="282"/>
      <c r="C107" s="100" t="s">
        <v>347</v>
      </c>
      <c r="D107" s="103">
        <f ca="1">INDEX(CRC_Contributions_Summary!$D$35:$O$554,MATCH($Q107,CRC_Contributions_Summary!$Q$35:$Q$554,0),MATCH(D$3,CRC_Contributions_Summary!$D$34:$O$34,0))</f>
        <v>0</v>
      </c>
      <c r="E107" s="103">
        <f ca="1">INDEX(CRC_Contributions_Summary!$D$35:$O$554,MATCH($Q107,CRC_Contributions_Summary!$Q$35:$Q$554,0),MATCH(E$3,CRC_Contributions_Summary!$D$34:$O$34,0))</f>
        <v>0</v>
      </c>
      <c r="F107" s="103">
        <f ca="1">INDEX(CRC_Contributions_Summary!$D$35:$O$554,MATCH($Q107,CRC_Contributions_Summary!$Q$35:$Q$554,0),MATCH(F$3,CRC_Contributions_Summary!$D$34:$O$34,0))</f>
        <v>0</v>
      </c>
      <c r="G107" s="103">
        <f ca="1">INDEX(CRC_Contributions_Summary!$D$35:$O$554,MATCH($Q107,CRC_Contributions_Summary!$Q$35:$Q$554,0),MATCH(G$3,CRC_Contributions_Summary!$D$34:$O$34,0))</f>
        <v>0</v>
      </c>
      <c r="H107" s="103">
        <f ca="1">INDEX(CRC_Contributions_Summary!$D$35:$O$554,MATCH($Q107,CRC_Contributions_Summary!$Q$35:$Q$554,0),MATCH(H$3,CRC_Contributions_Summary!$D$34:$O$34,0))</f>
        <v>0</v>
      </c>
      <c r="I107" s="103">
        <f ca="1">INDEX(CRC_Contributions_Summary!$D$35:$O$554,MATCH($Q107,CRC_Contributions_Summary!$Q$35:$Q$554,0),MATCH(I$3,CRC_Contributions_Summary!$D$34:$O$34,0))</f>
        <v>0</v>
      </c>
      <c r="J107" s="103">
        <f ca="1">INDEX(CRC_Contributions_Summary!$D$35:$O$554,MATCH($Q107,CRC_Contributions_Summary!$Q$35:$Q$554,0),MATCH(J$3,CRC_Contributions_Summary!$D$34:$O$34,0))</f>
        <v>0</v>
      </c>
      <c r="K107" s="103">
        <f ca="1">INDEX(CRC_Contributions_Summary!$D$35:$O$554,MATCH($Q107,CRC_Contributions_Summary!$Q$35:$Q$554,0),MATCH(K$3,CRC_Contributions_Summary!$D$34:$O$34,0))</f>
        <v>0</v>
      </c>
      <c r="L107" s="103">
        <f ca="1">INDEX(CRC_Contributions_Summary!$D$35:$O$554,MATCH($Q107,CRC_Contributions_Summary!$Q$35:$Q$554,0),MATCH(L$3,CRC_Contributions_Summary!$D$34:$O$34,0))</f>
        <v>0</v>
      </c>
      <c r="M107" s="103">
        <f ca="1">INDEX(CRC_Contributions_Summary!$D$35:$O$554,MATCH($Q107,CRC_Contributions_Summary!$Q$35:$Q$554,0),MATCH(M$3,CRC_Contributions_Summary!$D$34:$O$34,0))</f>
        <v>0</v>
      </c>
      <c r="N107" s="103">
        <f ca="1">INDEX(CRC_Contributions_Summary!$D$35:$O$554,MATCH($Q107,CRC_Contributions_Summary!$Q$35:$Q$554,0),MATCH(N$3,CRC_Contributions_Summary!$D$34:$O$34,0))</f>
        <v>0</v>
      </c>
      <c r="O107" s="103">
        <f t="shared" ca="1" si="97"/>
        <v>0</v>
      </c>
      <c r="P107">
        <f t="shared" ref="P107" ca="1" si="101">B104</f>
        <v>21</v>
      </c>
      <c r="Q107" t="str">
        <f t="shared" ca="1" si="56"/>
        <v>21Non-staff in-kind ($)</v>
      </c>
    </row>
    <row r="108" spans="2:17">
      <c r="B108" s="282"/>
      <c r="C108" s="101" t="s">
        <v>428</v>
      </c>
      <c r="D108" s="105">
        <f t="shared" ref="D108:O108" ca="1" si="102">SUM(D104,D106,D107)</f>
        <v>0</v>
      </c>
      <c r="E108" s="105">
        <f t="shared" ca="1" si="102"/>
        <v>0</v>
      </c>
      <c r="F108" s="105">
        <f t="shared" ca="1" si="102"/>
        <v>0</v>
      </c>
      <c r="G108" s="105">
        <f t="shared" ca="1" si="102"/>
        <v>0</v>
      </c>
      <c r="H108" s="105">
        <f t="shared" ca="1" si="102"/>
        <v>0</v>
      </c>
      <c r="I108" s="105">
        <f t="shared" ca="1" si="102"/>
        <v>0</v>
      </c>
      <c r="J108" s="105">
        <f t="shared" ca="1" si="102"/>
        <v>0</v>
      </c>
      <c r="K108" s="105">
        <f t="shared" ca="1" si="102"/>
        <v>0</v>
      </c>
      <c r="L108" s="105">
        <f t="shared" ca="1" si="102"/>
        <v>0</v>
      </c>
      <c r="M108" s="105">
        <f t="shared" ca="1" si="102"/>
        <v>0</v>
      </c>
      <c r="N108" s="105">
        <f t="shared" ca="1" si="102"/>
        <v>0</v>
      </c>
      <c r="O108" s="105">
        <f t="shared" ca="1" si="102"/>
        <v>0</v>
      </c>
      <c r="Q108" t="str">
        <f t="shared" si="56"/>
        <v>Partner total ($)</v>
      </c>
    </row>
    <row r="109" spans="2:17">
      <c r="B109" s="282">
        <f ca="1">INDEX(CRC_Partner_Information!$B$7:$B$136,COUNTA(B$4:B109))</f>
        <v>22</v>
      </c>
      <c r="C109" s="98" t="s">
        <v>344</v>
      </c>
      <c r="D109" s="103">
        <f ca="1">INDEX(CRC_Contributions_Summary!$D$35:$O$554,MATCH($Q109,CRC_Contributions_Summary!$Q$35:$Q$554,0),MATCH(D$3,CRC_Contributions_Summary!$D$34:$O$34,0))</f>
        <v>0</v>
      </c>
      <c r="E109" s="103">
        <f ca="1">INDEX(CRC_Contributions_Summary!$D$35:$O$554,MATCH($Q109,CRC_Contributions_Summary!$Q$35:$Q$554,0),MATCH(E$3,CRC_Contributions_Summary!$D$34:$O$34,0))</f>
        <v>0</v>
      </c>
      <c r="F109" s="103">
        <f ca="1">INDEX(CRC_Contributions_Summary!$D$35:$O$554,MATCH($Q109,CRC_Contributions_Summary!$Q$35:$Q$554,0),MATCH(F$3,CRC_Contributions_Summary!$D$34:$O$34,0))</f>
        <v>0</v>
      </c>
      <c r="G109" s="103">
        <f ca="1">INDEX(CRC_Contributions_Summary!$D$35:$O$554,MATCH($Q109,CRC_Contributions_Summary!$Q$35:$Q$554,0),MATCH(G$3,CRC_Contributions_Summary!$D$34:$O$34,0))</f>
        <v>0</v>
      </c>
      <c r="H109" s="103">
        <f ca="1">INDEX(CRC_Contributions_Summary!$D$35:$O$554,MATCH($Q109,CRC_Contributions_Summary!$Q$35:$Q$554,0),MATCH(H$3,CRC_Contributions_Summary!$D$34:$O$34,0))</f>
        <v>0</v>
      </c>
      <c r="I109" s="103">
        <f ca="1">INDEX(CRC_Contributions_Summary!$D$35:$O$554,MATCH($Q109,CRC_Contributions_Summary!$Q$35:$Q$554,0),MATCH(I$3,CRC_Contributions_Summary!$D$34:$O$34,0))</f>
        <v>0</v>
      </c>
      <c r="J109" s="103">
        <f ca="1">INDEX(CRC_Contributions_Summary!$D$35:$O$554,MATCH($Q109,CRC_Contributions_Summary!$Q$35:$Q$554,0),MATCH(J$3,CRC_Contributions_Summary!$D$34:$O$34,0))</f>
        <v>0</v>
      </c>
      <c r="K109" s="103">
        <f ca="1">INDEX(CRC_Contributions_Summary!$D$35:$O$554,MATCH($Q109,CRC_Contributions_Summary!$Q$35:$Q$554,0),MATCH(K$3,CRC_Contributions_Summary!$D$34:$O$34,0))</f>
        <v>0</v>
      </c>
      <c r="L109" s="103">
        <f ca="1">INDEX(CRC_Contributions_Summary!$D$35:$O$554,MATCH($Q109,CRC_Contributions_Summary!$Q$35:$Q$554,0),MATCH(L$3,CRC_Contributions_Summary!$D$34:$O$34,0))</f>
        <v>0</v>
      </c>
      <c r="M109" s="103">
        <f ca="1">INDEX(CRC_Contributions_Summary!$D$35:$O$554,MATCH($Q109,CRC_Contributions_Summary!$Q$35:$Q$554,0),MATCH(M$3,CRC_Contributions_Summary!$D$34:$O$34,0))</f>
        <v>0</v>
      </c>
      <c r="N109" s="103">
        <f ca="1">INDEX(CRC_Contributions_Summary!$D$35:$O$554,MATCH($Q109,CRC_Contributions_Summary!$Q$35:$Q$554,0),MATCH(N$3,CRC_Contributions_Summary!$D$34:$O$34,0))</f>
        <v>0</v>
      </c>
      <c r="O109" s="103">
        <f t="shared" ref="O109:O112" ca="1" si="103">SUM(D109:N109)</f>
        <v>0</v>
      </c>
      <c r="P109">
        <f t="shared" ref="P109" ca="1" si="104">B109</f>
        <v>22</v>
      </c>
      <c r="Q109" t="str">
        <f t="shared" ca="1" si="56"/>
        <v>22Cash ($)</v>
      </c>
    </row>
    <row r="110" spans="2:17">
      <c r="B110" s="282"/>
      <c r="C110" s="99" t="s">
        <v>345</v>
      </c>
      <c r="D110" s="104">
        <f ca="1">INDEX(CRC_Contributions_Summary!$D$35:$O$554,MATCH($Q110,CRC_Contributions_Summary!$Q$35:$Q$554,0),MATCH(D$3,CRC_Contributions_Summary!$D$34:$O$34,0))</f>
        <v>0</v>
      </c>
      <c r="E110" s="104">
        <f ca="1">INDEX(CRC_Contributions_Summary!$D$35:$O$554,MATCH($Q110,CRC_Contributions_Summary!$Q$35:$Q$554,0),MATCH(E$3,CRC_Contributions_Summary!$D$34:$O$34,0))</f>
        <v>0</v>
      </c>
      <c r="F110" s="104">
        <f ca="1">INDEX(CRC_Contributions_Summary!$D$35:$O$554,MATCH($Q110,CRC_Contributions_Summary!$Q$35:$Q$554,0),MATCH(F$3,CRC_Contributions_Summary!$D$34:$O$34,0))</f>
        <v>0</v>
      </c>
      <c r="G110" s="104">
        <f ca="1">INDEX(CRC_Contributions_Summary!$D$35:$O$554,MATCH($Q110,CRC_Contributions_Summary!$Q$35:$Q$554,0),MATCH(G$3,CRC_Contributions_Summary!$D$34:$O$34,0))</f>
        <v>0</v>
      </c>
      <c r="H110" s="104">
        <f ca="1">INDEX(CRC_Contributions_Summary!$D$35:$O$554,MATCH($Q110,CRC_Contributions_Summary!$Q$35:$Q$554,0),MATCH(H$3,CRC_Contributions_Summary!$D$34:$O$34,0))</f>
        <v>0</v>
      </c>
      <c r="I110" s="104">
        <f ca="1">INDEX(CRC_Contributions_Summary!$D$35:$O$554,MATCH($Q110,CRC_Contributions_Summary!$Q$35:$Q$554,0),MATCH(I$3,CRC_Contributions_Summary!$D$34:$O$34,0))</f>
        <v>0</v>
      </c>
      <c r="J110" s="104">
        <f ca="1">INDEX(CRC_Contributions_Summary!$D$35:$O$554,MATCH($Q110,CRC_Contributions_Summary!$Q$35:$Q$554,0),MATCH(J$3,CRC_Contributions_Summary!$D$34:$O$34,0))</f>
        <v>0</v>
      </c>
      <c r="K110" s="104">
        <f ca="1">INDEX(CRC_Contributions_Summary!$D$35:$O$554,MATCH($Q110,CRC_Contributions_Summary!$Q$35:$Q$554,0),MATCH(K$3,CRC_Contributions_Summary!$D$34:$O$34,0))</f>
        <v>0</v>
      </c>
      <c r="L110" s="104">
        <f ca="1">INDEX(CRC_Contributions_Summary!$D$35:$O$554,MATCH($Q110,CRC_Contributions_Summary!$Q$35:$Q$554,0),MATCH(L$3,CRC_Contributions_Summary!$D$34:$O$34,0))</f>
        <v>0</v>
      </c>
      <c r="M110" s="104">
        <f ca="1">INDEX(CRC_Contributions_Summary!$D$35:$O$554,MATCH($Q110,CRC_Contributions_Summary!$Q$35:$Q$554,0),MATCH(M$3,CRC_Contributions_Summary!$D$34:$O$34,0))</f>
        <v>0</v>
      </c>
      <c r="N110" s="104">
        <f ca="1">INDEX(CRC_Contributions_Summary!$D$35:$O$554,MATCH($Q110,CRC_Contributions_Summary!$Q$35:$Q$554,0),MATCH(N$3,CRC_Contributions_Summary!$D$34:$O$34,0))</f>
        <v>0</v>
      </c>
      <c r="O110" s="104">
        <f t="shared" ca="1" si="103"/>
        <v>0</v>
      </c>
      <c r="P110">
        <f t="shared" ref="P110" ca="1" si="105">B109</f>
        <v>22</v>
      </c>
      <c r="Q110" t="str">
        <f t="shared" ca="1" si="56"/>
        <v>22Number of FTE</v>
      </c>
    </row>
    <row r="111" spans="2:17">
      <c r="B111" s="282"/>
      <c r="C111" s="99" t="s">
        <v>355</v>
      </c>
      <c r="D111" s="103">
        <f ca="1">INDEX(CRC_Contributions_Summary!$D$35:$O$554,MATCH($Q111,CRC_Contributions_Summary!$Q$35:$Q$554,0),MATCH(D$3,CRC_Contributions_Summary!$D$34:$O$34,0))</f>
        <v>0</v>
      </c>
      <c r="E111" s="103">
        <f ca="1">INDEX(CRC_Contributions_Summary!$D$35:$O$554,MATCH($Q111,CRC_Contributions_Summary!$Q$35:$Q$554,0),MATCH(E$3,CRC_Contributions_Summary!$D$34:$O$34,0))</f>
        <v>0</v>
      </c>
      <c r="F111" s="103">
        <f ca="1">INDEX(CRC_Contributions_Summary!$D$35:$O$554,MATCH($Q111,CRC_Contributions_Summary!$Q$35:$Q$554,0),MATCH(F$3,CRC_Contributions_Summary!$D$34:$O$34,0))</f>
        <v>0</v>
      </c>
      <c r="G111" s="103">
        <f ca="1">INDEX(CRC_Contributions_Summary!$D$35:$O$554,MATCH($Q111,CRC_Contributions_Summary!$Q$35:$Q$554,0),MATCH(G$3,CRC_Contributions_Summary!$D$34:$O$34,0))</f>
        <v>0</v>
      </c>
      <c r="H111" s="103">
        <f ca="1">INDEX(CRC_Contributions_Summary!$D$35:$O$554,MATCH($Q111,CRC_Contributions_Summary!$Q$35:$Q$554,0),MATCH(H$3,CRC_Contributions_Summary!$D$34:$O$34,0))</f>
        <v>0</v>
      </c>
      <c r="I111" s="103">
        <f ca="1">INDEX(CRC_Contributions_Summary!$D$35:$O$554,MATCH($Q111,CRC_Contributions_Summary!$Q$35:$Q$554,0),MATCH(I$3,CRC_Contributions_Summary!$D$34:$O$34,0))</f>
        <v>0</v>
      </c>
      <c r="J111" s="103">
        <f ca="1">INDEX(CRC_Contributions_Summary!$D$35:$O$554,MATCH($Q111,CRC_Contributions_Summary!$Q$35:$Q$554,0),MATCH(J$3,CRC_Contributions_Summary!$D$34:$O$34,0))</f>
        <v>0</v>
      </c>
      <c r="K111" s="103">
        <f ca="1">INDEX(CRC_Contributions_Summary!$D$35:$O$554,MATCH($Q111,CRC_Contributions_Summary!$Q$35:$Q$554,0),MATCH(K$3,CRC_Contributions_Summary!$D$34:$O$34,0))</f>
        <v>0</v>
      </c>
      <c r="L111" s="103">
        <f ca="1">INDEX(CRC_Contributions_Summary!$D$35:$O$554,MATCH($Q111,CRC_Contributions_Summary!$Q$35:$Q$554,0),MATCH(L$3,CRC_Contributions_Summary!$D$34:$O$34,0))</f>
        <v>0</v>
      </c>
      <c r="M111" s="103">
        <f ca="1">INDEX(CRC_Contributions_Summary!$D$35:$O$554,MATCH($Q111,CRC_Contributions_Summary!$Q$35:$Q$554,0),MATCH(M$3,CRC_Contributions_Summary!$D$34:$O$34,0))</f>
        <v>0</v>
      </c>
      <c r="N111" s="103">
        <f ca="1">INDEX(CRC_Contributions_Summary!$D$35:$O$554,MATCH($Q111,CRC_Contributions_Summary!$Q$35:$Q$554,0),MATCH(N$3,CRC_Contributions_Summary!$D$34:$O$34,0))</f>
        <v>0</v>
      </c>
      <c r="O111" s="103">
        <f t="shared" ca="1" si="103"/>
        <v>0</v>
      </c>
      <c r="P111">
        <f t="shared" ref="P111" ca="1" si="106">B109</f>
        <v>22</v>
      </c>
      <c r="Q111" t="str">
        <f t="shared" ca="1" si="56"/>
        <v>22Staff value ($)</v>
      </c>
    </row>
    <row r="112" spans="2:17">
      <c r="B112" s="282"/>
      <c r="C112" s="100" t="s">
        <v>347</v>
      </c>
      <c r="D112" s="103">
        <f ca="1">INDEX(CRC_Contributions_Summary!$D$35:$O$554,MATCH($Q112,CRC_Contributions_Summary!$Q$35:$Q$554,0),MATCH(D$3,CRC_Contributions_Summary!$D$34:$O$34,0))</f>
        <v>0</v>
      </c>
      <c r="E112" s="103">
        <f ca="1">INDEX(CRC_Contributions_Summary!$D$35:$O$554,MATCH($Q112,CRC_Contributions_Summary!$Q$35:$Q$554,0),MATCH(E$3,CRC_Contributions_Summary!$D$34:$O$34,0))</f>
        <v>0</v>
      </c>
      <c r="F112" s="103">
        <f ca="1">INDEX(CRC_Contributions_Summary!$D$35:$O$554,MATCH($Q112,CRC_Contributions_Summary!$Q$35:$Q$554,0),MATCH(F$3,CRC_Contributions_Summary!$D$34:$O$34,0))</f>
        <v>0</v>
      </c>
      <c r="G112" s="103">
        <f ca="1">INDEX(CRC_Contributions_Summary!$D$35:$O$554,MATCH($Q112,CRC_Contributions_Summary!$Q$35:$Q$554,0),MATCH(G$3,CRC_Contributions_Summary!$D$34:$O$34,0))</f>
        <v>0</v>
      </c>
      <c r="H112" s="103">
        <f ca="1">INDEX(CRC_Contributions_Summary!$D$35:$O$554,MATCH($Q112,CRC_Contributions_Summary!$Q$35:$Q$554,0),MATCH(H$3,CRC_Contributions_Summary!$D$34:$O$34,0))</f>
        <v>0</v>
      </c>
      <c r="I112" s="103">
        <f ca="1">INDEX(CRC_Contributions_Summary!$D$35:$O$554,MATCH($Q112,CRC_Contributions_Summary!$Q$35:$Q$554,0),MATCH(I$3,CRC_Contributions_Summary!$D$34:$O$34,0))</f>
        <v>0</v>
      </c>
      <c r="J112" s="103">
        <f ca="1">INDEX(CRC_Contributions_Summary!$D$35:$O$554,MATCH($Q112,CRC_Contributions_Summary!$Q$35:$Q$554,0),MATCH(J$3,CRC_Contributions_Summary!$D$34:$O$34,0))</f>
        <v>0</v>
      </c>
      <c r="K112" s="103">
        <f ca="1">INDEX(CRC_Contributions_Summary!$D$35:$O$554,MATCH($Q112,CRC_Contributions_Summary!$Q$35:$Q$554,0),MATCH(K$3,CRC_Contributions_Summary!$D$34:$O$34,0))</f>
        <v>0</v>
      </c>
      <c r="L112" s="103">
        <f ca="1">INDEX(CRC_Contributions_Summary!$D$35:$O$554,MATCH($Q112,CRC_Contributions_Summary!$Q$35:$Q$554,0),MATCH(L$3,CRC_Contributions_Summary!$D$34:$O$34,0))</f>
        <v>0</v>
      </c>
      <c r="M112" s="103">
        <f ca="1">INDEX(CRC_Contributions_Summary!$D$35:$O$554,MATCH($Q112,CRC_Contributions_Summary!$Q$35:$Q$554,0),MATCH(M$3,CRC_Contributions_Summary!$D$34:$O$34,0))</f>
        <v>0</v>
      </c>
      <c r="N112" s="103">
        <f ca="1">INDEX(CRC_Contributions_Summary!$D$35:$O$554,MATCH($Q112,CRC_Contributions_Summary!$Q$35:$Q$554,0),MATCH(N$3,CRC_Contributions_Summary!$D$34:$O$34,0))</f>
        <v>0</v>
      </c>
      <c r="O112" s="103">
        <f t="shared" ca="1" si="103"/>
        <v>0</v>
      </c>
      <c r="P112">
        <f t="shared" ref="P112" ca="1" si="107">B109</f>
        <v>22</v>
      </c>
      <c r="Q112" t="str">
        <f t="shared" ca="1" si="56"/>
        <v>22Non-staff in-kind ($)</v>
      </c>
    </row>
    <row r="113" spans="2:17">
      <c r="B113" s="282"/>
      <c r="C113" s="101" t="s">
        <v>428</v>
      </c>
      <c r="D113" s="105">
        <f t="shared" ref="D113:O113" ca="1" si="108">SUM(D109,D111,D112)</f>
        <v>0</v>
      </c>
      <c r="E113" s="105">
        <f t="shared" ca="1" si="108"/>
        <v>0</v>
      </c>
      <c r="F113" s="105">
        <f t="shared" ca="1" si="108"/>
        <v>0</v>
      </c>
      <c r="G113" s="105">
        <f t="shared" ca="1" si="108"/>
        <v>0</v>
      </c>
      <c r="H113" s="105">
        <f t="shared" ca="1" si="108"/>
        <v>0</v>
      </c>
      <c r="I113" s="105">
        <f t="shared" ca="1" si="108"/>
        <v>0</v>
      </c>
      <c r="J113" s="105">
        <f t="shared" ca="1" si="108"/>
        <v>0</v>
      </c>
      <c r="K113" s="105">
        <f t="shared" ca="1" si="108"/>
        <v>0</v>
      </c>
      <c r="L113" s="105">
        <f t="shared" ca="1" si="108"/>
        <v>0</v>
      </c>
      <c r="M113" s="105">
        <f t="shared" ca="1" si="108"/>
        <v>0</v>
      </c>
      <c r="N113" s="105">
        <f t="shared" ca="1" si="108"/>
        <v>0</v>
      </c>
      <c r="O113" s="105">
        <f t="shared" ca="1" si="108"/>
        <v>0</v>
      </c>
      <c r="Q113" t="str">
        <f t="shared" si="56"/>
        <v>Partner total ($)</v>
      </c>
    </row>
    <row r="114" spans="2:17">
      <c r="B114" s="282">
        <f ca="1">INDEX(CRC_Partner_Information!$B$7:$B$136,COUNTA(B$4:B114))</f>
        <v>23</v>
      </c>
      <c r="C114" s="98" t="s">
        <v>344</v>
      </c>
      <c r="D114" s="103">
        <f ca="1">INDEX(CRC_Contributions_Summary!$D$35:$O$554,MATCH($Q114,CRC_Contributions_Summary!$Q$35:$Q$554,0),MATCH(D$3,CRC_Contributions_Summary!$D$34:$O$34,0))</f>
        <v>0</v>
      </c>
      <c r="E114" s="103">
        <f ca="1">INDEX(CRC_Contributions_Summary!$D$35:$O$554,MATCH($Q114,CRC_Contributions_Summary!$Q$35:$Q$554,0),MATCH(E$3,CRC_Contributions_Summary!$D$34:$O$34,0))</f>
        <v>0</v>
      </c>
      <c r="F114" s="103">
        <f ca="1">INDEX(CRC_Contributions_Summary!$D$35:$O$554,MATCH($Q114,CRC_Contributions_Summary!$Q$35:$Q$554,0),MATCH(F$3,CRC_Contributions_Summary!$D$34:$O$34,0))</f>
        <v>0</v>
      </c>
      <c r="G114" s="103">
        <f ca="1">INDEX(CRC_Contributions_Summary!$D$35:$O$554,MATCH($Q114,CRC_Contributions_Summary!$Q$35:$Q$554,0),MATCH(G$3,CRC_Contributions_Summary!$D$34:$O$34,0))</f>
        <v>0</v>
      </c>
      <c r="H114" s="103">
        <f ca="1">INDEX(CRC_Contributions_Summary!$D$35:$O$554,MATCH($Q114,CRC_Contributions_Summary!$Q$35:$Q$554,0),MATCH(H$3,CRC_Contributions_Summary!$D$34:$O$34,0))</f>
        <v>0</v>
      </c>
      <c r="I114" s="103">
        <f ca="1">INDEX(CRC_Contributions_Summary!$D$35:$O$554,MATCH($Q114,CRC_Contributions_Summary!$Q$35:$Q$554,0),MATCH(I$3,CRC_Contributions_Summary!$D$34:$O$34,0))</f>
        <v>0</v>
      </c>
      <c r="J114" s="103">
        <f ca="1">INDEX(CRC_Contributions_Summary!$D$35:$O$554,MATCH($Q114,CRC_Contributions_Summary!$Q$35:$Q$554,0),MATCH(J$3,CRC_Contributions_Summary!$D$34:$O$34,0))</f>
        <v>0</v>
      </c>
      <c r="K114" s="103">
        <f ca="1">INDEX(CRC_Contributions_Summary!$D$35:$O$554,MATCH($Q114,CRC_Contributions_Summary!$Q$35:$Q$554,0),MATCH(K$3,CRC_Contributions_Summary!$D$34:$O$34,0))</f>
        <v>0</v>
      </c>
      <c r="L114" s="103">
        <f ca="1">INDEX(CRC_Contributions_Summary!$D$35:$O$554,MATCH($Q114,CRC_Contributions_Summary!$Q$35:$Q$554,0),MATCH(L$3,CRC_Contributions_Summary!$D$34:$O$34,0))</f>
        <v>0</v>
      </c>
      <c r="M114" s="103">
        <f ca="1">INDEX(CRC_Contributions_Summary!$D$35:$O$554,MATCH($Q114,CRC_Contributions_Summary!$Q$35:$Q$554,0),MATCH(M$3,CRC_Contributions_Summary!$D$34:$O$34,0))</f>
        <v>0</v>
      </c>
      <c r="N114" s="103">
        <f ca="1">INDEX(CRC_Contributions_Summary!$D$35:$O$554,MATCH($Q114,CRC_Contributions_Summary!$Q$35:$Q$554,0),MATCH(N$3,CRC_Contributions_Summary!$D$34:$O$34,0))</f>
        <v>0</v>
      </c>
      <c r="O114" s="103">
        <f t="shared" ref="O114:O117" ca="1" si="109">SUM(D114:N114)</f>
        <v>0</v>
      </c>
      <c r="P114">
        <f t="shared" ref="P114" ca="1" si="110">B114</f>
        <v>23</v>
      </c>
      <c r="Q114" t="str">
        <f t="shared" ca="1" si="56"/>
        <v>23Cash ($)</v>
      </c>
    </row>
    <row r="115" spans="2:17">
      <c r="B115" s="282"/>
      <c r="C115" s="99" t="s">
        <v>345</v>
      </c>
      <c r="D115" s="104">
        <f ca="1">INDEX(CRC_Contributions_Summary!$D$35:$O$554,MATCH($Q115,CRC_Contributions_Summary!$Q$35:$Q$554,0),MATCH(D$3,CRC_Contributions_Summary!$D$34:$O$34,0))</f>
        <v>0</v>
      </c>
      <c r="E115" s="104">
        <f ca="1">INDEX(CRC_Contributions_Summary!$D$35:$O$554,MATCH($Q115,CRC_Contributions_Summary!$Q$35:$Q$554,0),MATCH(E$3,CRC_Contributions_Summary!$D$34:$O$34,0))</f>
        <v>0</v>
      </c>
      <c r="F115" s="104">
        <f ca="1">INDEX(CRC_Contributions_Summary!$D$35:$O$554,MATCH($Q115,CRC_Contributions_Summary!$Q$35:$Q$554,0),MATCH(F$3,CRC_Contributions_Summary!$D$34:$O$34,0))</f>
        <v>0</v>
      </c>
      <c r="G115" s="104">
        <f ca="1">INDEX(CRC_Contributions_Summary!$D$35:$O$554,MATCH($Q115,CRC_Contributions_Summary!$Q$35:$Q$554,0),MATCH(G$3,CRC_Contributions_Summary!$D$34:$O$34,0))</f>
        <v>0</v>
      </c>
      <c r="H115" s="104">
        <f ca="1">INDEX(CRC_Contributions_Summary!$D$35:$O$554,MATCH($Q115,CRC_Contributions_Summary!$Q$35:$Q$554,0),MATCH(H$3,CRC_Contributions_Summary!$D$34:$O$34,0))</f>
        <v>0</v>
      </c>
      <c r="I115" s="104">
        <f ca="1">INDEX(CRC_Contributions_Summary!$D$35:$O$554,MATCH($Q115,CRC_Contributions_Summary!$Q$35:$Q$554,0),MATCH(I$3,CRC_Contributions_Summary!$D$34:$O$34,0))</f>
        <v>0</v>
      </c>
      <c r="J115" s="104">
        <f ca="1">INDEX(CRC_Contributions_Summary!$D$35:$O$554,MATCH($Q115,CRC_Contributions_Summary!$Q$35:$Q$554,0),MATCH(J$3,CRC_Contributions_Summary!$D$34:$O$34,0))</f>
        <v>0</v>
      </c>
      <c r="K115" s="104">
        <f ca="1">INDEX(CRC_Contributions_Summary!$D$35:$O$554,MATCH($Q115,CRC_Contributions_Summary!$Q$35:$Q$554,0),MATCH(K$3,CRC_Contributions_Summary!$D$34:$O$34,0))</f>
        <v>0</v>
      </c>
      <c r="L115" s="104">
        <f ca="1">INDEX(CRC_Contributions_Summary!$D$35:$O$554,MATCH($Q115,CRC_Contributions_Summary!$Q$35:$Q$554,0),MATCH(L$3,CRC_Contributions_Summary!$D$34:$O$34,0))</f>
        <v>0</v>
      </c>
      <c r="M115" s="104">
        <f ca="1">INDEX(CRC_Contributions_Summary!$D$35:$O$554,MATCH($Q115,CRC_Contributions_Summary!$Q$35:$Q$554,0),MATCH(M$3,CRC_Contributions_Summary!$D$34:$O$34,0))</f>
        <v>0</v>
      </c>
      <c r="N115" s="104">
        <f ca="1">INDEX(CRC_Contributions_Summary!$D$35:$O$554,MATCH($Q115,CRC_Contributions_Summary!$Q$35:$Q$554,0),MATCH(N$3,CRC_Contributions_Summary!$D$34:$O$34,0))</f>
        <v>0</v>
      </c>
      <c r="O115" s="104">
        <f t="shared" ca="1" si="109"/>
        <v>0</v>
      </c>
      <c r="P115">
        <f t="shared" ref="P115" ca="1" si="111">B114</f>
        <v>23</v>
      </c>
      <c r="Q115" t="str">
        <f t="shared" ca="1" si="56"/>
        <v>23Number of FTE</v>
      </c>
    </row>
    <row r="116" spans="2:17">
      <c r="B116" s="282"/>
      <c r="C116" s="99" t="s">
        <v>355</v>
      </c>
      <c r="D116" s="103">
        <f ca="1">INDEX(CRC_Contributions_Summary!$D$35:$O$554,MATCH($Q116,CRC_Contributions_Summary!$Q$35:$Q$554,0),MATCH(D$3,CRC_Contributions_Summary!$D$34:$O$34,0))</f>
        <v>0</v>
      </c>
      <c r="E116" s="103">
        <f ca="1">INDEX(CRC_Contributions_Summary!$D$35:$O$554,MATCH($Q116,CRC_Contributions_Summary!$Q$35:$Q$554,0),MATCH(E$3,CRC_Contributions_Summary!$D$34:$O$34,0))</f>
        <v>0</v>
      </c>
      <c r="F116" s="103">
        <f ca="1">INDEX(CRC_Contributions_Summary!$D$35:$O$554,MATCH($Q116,CRC_Contributions_Summary!$Q$35:$Q$554,0),MATCH(F$3,CRC_Contributions_Summary!$D$34:$O$34,0))</f>
        <v>0</v>
      </c>
      <c r="G116" s="103">
        <f ca="1">INDEX(CRC_Contributions_Summary!$D$35:$O$554,MATCH($Q116,CRC_Contributions_Summary!$Q$35:$Q$554,0),MATCH(G$3,CRC_Contributions_Summary!$D$34:$O$34,0))</f>
        <v>0</v>
      </c>
      <c r="H116" s="103">
        <f ca="1">INDEX(CRC_Contributions_Summary!$D$35:$O$554,MATCH($Q116,CRC_Contributions_Summary!$Q$35:$Q$554,0),MATCH(H$3,CRC_Contributions_Summary!$D$34:$O$34,0))</f>
        <v>0</v>
      </c>
      <c r="I116" s="103">
        <f ca="1">INDEX(CRC_Contributions_Summary!$D$35:$O$554,MATCH($Q116,CRC_Contributions_Summary!$Q$35:$Q$554,0),MATCH(I$3,CRC_Contributions_Summary!$D$34:$O$34,0))</f>
        <v>0</v>
      </c>
      <c r="J116" s="103">
        <f ca="1">INDEX(CRC_Contributions_Summary!$D$35:$O$554,MATCH($Q116,CRC_Contributions_Summary!$Q$35:$Q$554,0),MATCH(J$3,CRC_Contributions_Summary!$D$34:$O$34,0))</f>
        <v>0</v>
      </c>
      <c r="K116" s="103">
        <f ca="1">INDEX(CRC_Contributions_Summary!$D$35:$O$554,MATCH($Q116,CRC_Contributions_Summary!$Q$35:$Q$554,0),MATCH(K$3,CRC_Contributions_Summary!$D$34:$O$34,0))</f>
        <v>0</v>
      </c>
      <c r="L116" s="103">
        <f ca="1">INDEX(CRC_Contributions_Summary!$D$35:$O$554,MATCH($Q116,CRC_Contributions_Summary!$Q$35:$Q$554,0),MATCH(L$3,CRC_Contributions_Summary!$D$34:$O$34,0))</f>
        <v>0</v>
      </c>
      <c r="M116" s="103">
        <f ca="1">INDEX(CRC_Contributions_Summary!$D$35:$O$554,MATCH($Q116,CRC_Contributions_Summary!$Q$35:$Q$554,0),MATCH(M$3,CRC_Contributions_Summary!$D$34:$O$34,0))</f>
        <v>0</v>
      </c>
      <c r="N116" s="103">
        <f ca="1">INDEX(CRC_Contributions_Summary!$D$35:$O$554,MATCH($Q116,CRC_Contributions_Summary!$Q$35:$Q$554,0),MATCH(N$3,CRC_Contributions_Summary!$D$34:$O$34,0))</f>
        <v>0</v>
      </c>
      <c r="O116" s="103">
        <f t="shared" ca="1" si="109"/>
        <v>0</v>
      </c>
      <c r="P116">
        <f t="shared" ref="P116" ca="1" si="112">B114</f>
        <v>23</v>
      </c>
      <c r="Q116" t="str">
        <f t="shared" ca="1" si="56"/>
        <v>23Staff value ($)</v>
      </c>
    </row>
    <row r="117" spans="2:17">
      <c r="B117" s="282"/>
      <c r="C117" s="100" t="s">
        <v>347</v>
      </c>
      <c r="D117" s="103">
        <f ca="1">INDEX(CRC_Contributions_Summary!$D$35:$O$554,MATCH($Q117,CRC_Contributions_Summary!$Q$35:$Q$554,0),MATCH(D$3,CRC_Contributions_Summary!$D$34:$O$34,0))</f>
        <v>0</v>
      </c>
      <c r="E117" s="103">
        <f ca="1">INDEX(CRC_Contributions_Summary!$D$35:$O$554,MATCH($Q117,CRC_Contributions_Summary!$Q$35:$Q$554,0),MATCH(E$3,CRC_Contributions_Summary!$D$34:$O$34,0))</f>
        <v>0</v>
      </c>
      <c r="F117" s="103">
        <f ca="1">INDEX(CRC_Contributions_Summary!$D$35:$O$554,MATCH($Q117,CRC_Contributions_Summary!$Q$35:$Q$554,0),MATCH(F$3,CRC_Contributions_Summary!$D$34:$O$34,0))</f>
        <v>0</v>
      </c>
      <c r="G117" s="103">
        <f ca="1">INDEX(CRC_Contributions_Summary!$D$35:$O$554,MATCH($Q117,CRC_Contributions_Summary!$Q$35:$Q$554,0),MATCH(G$3,CRC_Contributions_Summary!$D$34:$O$34,0))</f>
        <v>0</v>
      </c>
      <c r="H117" s="103">
        <f ca="1">INDEX(CRC_Contributions_Summary!$D$35:$O$554,MATCH($Q117,CRC_Contributions_Summary!$Q$35:$Q$554,0),MATCH(H$3,CRC_Contributions_Summary!$D$34:$O$34,0))</f>
        <v>0</v>
      </c>
      <c r="I117" s="103">
        <f ca="1">INDEX(CRC_Contributions_Summary!$D$35:$O$554,MATCH($Q117,CRC_Contributions_Summary!$Q$35:$Q$554,0),MATCH(I$3,CRC_Contributions_Summary!$D$34:$O$34,0))</f>
        <v>0</v>
      </c>
      <c r="J117" s="103">
        <f ca="1">INDEX(CRC_Contributions_Summary!$D$35:$O$554,MATCH($Q117,CRC_Contributions_Summary!$Q$35:$Q$554,0),MATCH(J$3,CRC_Contributions_Summary!$D$34:$O$34,0))</f>
        <v>0</v>
      </c>
      <c r="K117" s="103">
        <f ca="1">INDEX(CRC_Contributions_Summary!$D$35:$O$554,MATCH($Q117,CRC_Contributions_Summary!$Q$35:$Q$554,0),MATCH(K$3,CRC_Contributions_Summary!$D$34:$O$34,0))</f>
        <v>0</v>
      </c>
      <c r="L117" s="103">
        <f ca="1">INDEX(CRC_Contributions_Summary!$D$35:$O$554,MATCH($Q117,CRC_Contributions_Summary!$Q$35:$Q$554,0),MATCH(L$3,CRC_Contributions_Summary!$D$34:$O$34,0))</f>
        <v>0</v>
      </c>
      <c r="M117" s="103">
        <f ca="1">INDEX(CRC_Contributions_Summary!$D$35:$O$554,MATCH($Q117,CRC_Contributions_Summary!$Q$35:$Q$554,0),MATCH(M$3,CRC_Contributions_Summary!$D$34:$O$34,0))</f>
        <v>0</v>
      </c>
      <c r="N117" s="103">
        <f ca="1">INDEX(CRC_Contributions_Summary!$D$35:$O$554,MATCH($Q117,CRC_Contributions_Summary!$Q$35:$Q$554,0),MATCH(N$3,CRC_Contributions_Summary!$D$34:$O$34,0))</f>
        <v>0</v>
      </c>
      <c r="O117" s="103">
        <f t="shared" ca="1" si="109"/>
        <v>0</v>
      </c>
      <c r="P117">
        <f t="shared" ref="P117" ca="1" si="113">B114</f>
        <v>23</v>
      </c>
      <c r="Q117" t="str">
        <f t="shared" ca="1" si="56"/>
        <v>23Non-staff in-kind ($)</v>
      </c>
    </row>
    <row r="118" spans="2:17">
      <c r="B118" s="282"/>
      <c r="C118" s="101" t="s">
        <v>428</v>
      </c>
      <c r="D118" s="105">
        <f t="shared" ref="D118:O118" ca="1" si="114">SUM(D114,D116,D117)</f>
        <v>0</v>
      </c>
      <c r="E118" s="105">
        <f t="shared" ca="1" si="114"/>
        <v>0</v>
      </c>
      <c r="F118" s="105">
        <f t="shared" ca="1" si="114"/>
        <v>0</v>
      </c>
      <c r="G118" s="105">
        <f t="shared" ca="1" si="114"/>
        <v>0</v>
      </c>
      <c r="H118" s="105">
        <f t="shared" ca="1" si="114"/>
        <v>0</v>
      </c>
      <c r="I118" s="105">
        <f t="shared" ca="1" si="114"/>
        <v>0</v>
      </c>
      <c r="J118" s="105">
        <f t="shared" ca="1" si="114"/>
        <v>0</v>
      </c>
      <c r="K118" s="105">
        <f t="shared" ca="1" si="114"/>
        <v>0</v>
      </c>
      <c r="L118" s="105">
        <f t="shared" ca="1" si="114"/>
        <v>0</v>
      </c>
      <c r="M118" s="105">
        <f t="shared" ca="1" si="114"/>
        <v>0</v>
      </c>
      <c r="N118" s="105">
        <f t="shared" ca="1" si="114"/>
        <v>0</v>
      </c>
      <c r="O118" s="105">
        <f t="shared" ca="1" si="114"/>
        <v>0</v>
      </c>
      <c r="Q118" t="str">
        <f t="shared" si="56"/>
        <v>Partner total ($)</v>
      </c>
    </row>
    <row r="119" spans="2:17">
      <c r="B119" s="282">
        <f ca="1">INDEX(CRC_Partner_Information!$B$7:$B$136,COUNTA(B$4:B119))</f>
        <v>24</v>
      </c>
      <c r="C119" s="98" t="s">
        <v>344</v>
      </c>
      <c r="D119" s="103">
        <f ca="1">INDEX(CRC_Contributions_Summary!$D$35:$O$554,MATCH($Q119,CRC_Contributions_Summary!$Q$35:$Q$554,0),MATCH(D$3,CRC_Contributions_Summary!$D$34:$O$34,0))</f>
        <v>0</v>
      </c>
      <c r="E119" s="103">
        <f ca="1">INDEX(CRC_Contributions_Summary!$D$35:$O$554,MATCH($Q119,CRC_Contributions_Summary!$Q$35:$Q$554,0),MATCH(E$3,CRC_Contributions_Summary!$D$34:$O$34,0))</f>
        <v>0</v>
      </c>
      <c r="F119" s="103">
        <f ca="1">INDEX(CRC_Contributions_Summary!$D$35:$O$554,MATCH($Q119,CRC_Contributions_Summary!$Q$35:$Q$554,0),MATCH(F$3,CRC_Contributions_Summary!$D$34:$O$34,0))</f>
        <v>0</v>
      </c>
      <c r="G119" s="103">
        <f ca="1">INDEX(CRC_Contributions_Summary!$D$35:$O$554,MATCH($Q119,CRC_Contributions_Summary!$Q$35:$Q$554,0),MATCH(G$3,CRC_Contributions_Summary!$D$34:$O$34,0))</f>
        <v>0</v>
      </c>
      <c r="H119" s="103">
        <f ca="1">INDEX(CRC_Contributions_Summary!$D$35:$O$554,MATCH($Q119,CRC_Contributions_Summary!$Q$35:$Q$554,0),MATCH(H$3,CRC_Contributions_Summary!$D$34:$O$34,0))</f>
        <v>0</v>
      </c>
      <c r="I119" s="103">
        <f ca="1">INDEX(CRC_Contributions_Summary!$D$35:$O$554,MATCH($Q119,CRC_Contributions_Summary!$Q$35:$Q$554,0),MATCH(I$3,CRC_Contributions_Summary!$D$34:$O$34,0))</f>
        <v>0</v>
      </c>
      <c r="J119" s="103">
        <f ca="1">INDEX(CRC_Contributions_Summary!$D$35:$O$554,MATCH($Q119,CRC_Contributions_Summary!$Q$35:$Q$554,0),MATCH(J$3,CRC_Contributions_Summary!$D$34:$O$34,0))</f>
        <v>0</v>
      </c>
      <c r="K119" s="103">
        <f ca="1">INDEX(CRC_Contributions_Summary!$D$35:$O$554,MATCH($Q119,CRC_Contributions_Summary!$Q$35:$Q$554,0),MATCH(K$3,CRC_Contributions_Summary!$D$34:$O$34,0))</f>
        <v>0</v>
      </c>
      <c r="L119" s="103">
        <f ca="1">INDEX(CRC_Contributions_Summary!$D$35:$O$554,MATCH($Q119,CRC_Contributions_Summary!$Q$35:$Q$554,0),MATCH(L$3,CRC_Contributions_Summary!$D$34:$O$34,0))</f>
        <v>0</v>
      </c>
      <c r="M119" s="103">
        <f ca="1">INDEX(CRC_Contributions_Summary!$D$35:$O$554,MATCH($Q119,CRC_Contributions_Summary!$Q$35:$Q$554,0),MATCH(M$3,CRC_Contributions_Summary!$D$34:$O$34,0))</f>
        <v>0</v>
      </c>
      <c r="N119" s="103">
        <f ca="1">INDEX(CRC_Contributions_Summary!$D$35:$O$554,MATCH($Q119,CRC_Contributions_Summary!$Q$35:$Q$554,0),MATCH(N$3,CRC_Contributions_Summary!$D$34:$O$34,0))</f>
        <v>0</v>
      </c>
      <c r="O119" s="103">
        <f t="shared" ref="O119:O122" ca="1" si="115">SUM(D119:N119)</f>
        <v>0</v>
      </c>
      <c r="P119">
        <f t="shared" ref="P119" ca="1" si="116">B119</f>
        <v>24</v>
      </c>
      <c r="Q119" t="str">
        <f t="shared" ca="1" si="56"/>
        <v>24Cash ($)</v>
      </c>
    </row>
    <row r="120" spans="2:17">
      <c r="B120" s="282"/>
      <c r="C120" s="99" t="s">
        <v>345</v>
      </c>
      <c r="D120" s="104">
        <f ca="1">INDEX(CRC_Contributions_Summary!$D$35:$O$554,MATCH($Q120,CRC_Contributions_Summary!$Q$35:$Q$554,0),MATCH(D$3,CRC_Contributions_Summary!$D$34:$O$34,0))</f>
        <v>0</v>
      </c>
      <c r="E120" s="104">
        <f ca="1">INDEX(CRC_Contributions_Summary!$D$35:$O$554,MATCH($Q120,CRC_Contributions_Summary!$Q$35:$Q$554,0),MATCH(E$3,CRC_Contributions_Summary!$D$34:$O$34,0))</f>
        <v>0</v>
      </c>
      <c r="F120" s="104">
        <f ca="1">INDEX(CRC_Contributions_Summary!$D$35:$O$554,MATCH($Q120,CRC_Contributions_Summary!$Q$35:$Q$554,0),MATCH(F$3,CRC_Contributions_Summary!$D$34:$O$34,0))</f>
        <v>0</v>
      </c>
      <c r="G120" s="104">
        <f ca="1">INDEX(CRC_Contributions_Summary!$D$35:$O$554,MATCH($Q120,CRC_Contributions_Summary!$Q$35:$Q$554,0),MATCH(G$3,CRC_Contributions_Summary!$D$34:$O$34,0))</f>
        <v>0</v>
      </c>
      <c r="H120" s="104">
        <f ca="1">INDEX(CRC_Contributions_Summary!$D$35:$O$554,MATCH($Q120,CRC_Contributions_Summary!$Q$35:$Q$554,0),MATCH(H$3,CRC_Contributions_Summary!$D$34:$O$34,0))</f>
        <v>0</v>
      </c>
      <c r="I120" s="104">
        <f ca="1">INDEX(CRC_Contributions_Summary!$D$35:$O$554,MATCH($Q120,CRC_Contributions_Summary!$Q$35:$Q$554,0),MATCH(I$3,CRC_Contributions_Summary!$D$34:$O$34,0))</f>
        <v>0</v>
      </c>
      <c r="J120" s="104">
        <f ca="1">INDEX(CRC_Contributions_Summary!$D$35:$O$554,MATCH($Q120,CRC_Contributions_Summary!$Q$35:$Q$554,0),MATCH(J$3,CRC_Contributions_Summary!$D$34:$O$34,0))</f>
        <v>0</v>
      </c>
      <c r="K120" s="104">
        <f ca="1">INDEX(CRC_Contributions_Summary!$D$35:$O$554,MATCH($Q120,CRC_Contributions_Summary!$Q$35:$Q$554,0),MATCH(K$3,CRC_Contributions_Summary!$D$34:$O$34,0))</f>
        <v>0</v>
      </c>
      <c r="L120" s="104">
        <f ca="1">INDEX(CRC_Contributions_Summary!$D$35:$O$554,MATCH($Q120,CRC_Contributions_Summary!$Q$35:$Q$554,0),MATCH(L$3,CRC_Contributions_Summary!$D$34:$O$34,0))</f>
        <v>0</v>
      </c>
      <c r="M120" s="104">
        <f ca="1">INDEX(CRC_Contributions_Summary!$D$35:$O$554,MATCH($Q120,CRC_Contributions_Summary!$Q$35:$Q$554,0),MATCH(M$3,CRC_Contributions_Summary!$D$34:$O$34,0))</f>
        <v>0</v>
      </c>
      <c r="N120" s="104">
        <f ca="1">INDEX(CRC_Contributions_Summary!$D$35:$O$554,MATCH($Q120,CRC_Contributions_Summary!$Q$35:$Q$554,0),MATCH(N$3,CRC_Contributions_Summary!$D$34:$O$34,0))</f>
        <v>0</v>
      </c>
      <c r="O120" s="104">
        <f t="shared" ca="1" si="115"/>
        <v>0</v>
      </c>
      <c r="P120">
        <f t="shared" ref="P120" ca="1" si="117">B119</f>
        <v>24</v>
      </c>
      <c r="Q120" t="str">
        <f t="shared" ca="1" si="56"/>
        <v>24Number of FTE</v>
      </c>
    </row>
    <row r="121" spans="2:17">
      <c r="B121" s="282"/>
      <c r="C121" s="99" t="s">
        <v>355</v>
      </c>
      <c r="D121" s="103">
        <f ca="1">INDEX(CRC_Contributions_Summary!$D$35:$O$554,MATCH($Q121,CRC_Contributions_Summary!$Q$35:$Q$554,0),MATCH(D$3,CRC_Contributions_Summary!$D$34:$O$34,0))</f>
        <v>0</v>
      </c>
      <c r="E121" s="103">
        <f ca="1">INDEX(CRC_Contributions_Summary!$D$35:$O$554,MATCH($Q121,CRC_Contributions_Summary!$Q$35:$Q$554,0),MATCH(E$3,CRC_Contributions_Summary!$D$34:$O$34,0))</f>
        <v>0</v>
      </c>
      <c r="F121" s="103">
        <f ca="1">INDEX(CRC_Contributions_Summary!$D$35:$O$554,MATCH($Q121,CRC_Contributions_Summary!$Q$35:$Q$554,0),MATCH(F$3,CRC_Contributions_Summary!$D$34:$O$34,0))</f>
        <v>0</v>
      </c>
      <c r="G121" s="103">
        <f ca="1">INDEX(CRC_Contributions_Summary!$D$35:$O$554,MATCH($Q121,CRC_Contributions_Summary!$Q$35:$Q$554,0),MATCH(G$3,CRC_Contributions_Summary!$D$34:$O$34,0))</f>
        <v>0</v>
      </c>
      <c r="H121" s="103">
        <f ca="1">INDEX(CRC_Contributions_Summary!$D$35:$O$554,MATCH($Q121,CRC_Contributions_Summary!$Q$35:$Q$554,0),MATCH(H$3,CRC_Contributions_Summary!$D$34:$O$34,0))</f>
        <v>0</v>
      </c>
      <c r="I121" s="103">
        <f ca="1">INDEX(CRC_Contributions_Summary!$D$35:$O$554,MATCH($Q121,CRC_Contributions_Summary!$Q$35:$Q$554,0),MATCH(I$3,CRC_Contributions_Summary!$D$34:$O$34,0))</f>
        <v>0</v>
      </c>
      <c r="J121" s="103">
        <f ca="1">INDEX(CRC_Contributions_Summary!$D$35:$O$554,MATCH($Q121,CRC_Contributions_Summary!$Q$35:$Q$554,0),MATCH(J$3,CRC_Contributions_Summary!$D$34:$O$34,0))</f>
        <v>0</v>
      </c>
      <c r="K121" s="103">
        <f ca="1">INDEX(CRC_Contributions_Summary!$D$35:$O$554,MATCH($Q121,CRC_Contributions_Summary!$Q$35:$Q$554,0),MATCH(K$3,CRC_Contributions_Summary!$D$34:$O$34,0))</f>
        <v>0</v>
      </c>
      <c r="L121" s="103">
        <f ca="1">INDEX(CRC_Contributions_Summary!$D$35:$O$554,MATCH($Q121,CRC_Contributions_Summary!$Q$35:$Q$554,0),MATCH(L$3,CRC_Contributions_Summary!$D$34:$O$34,0))</f>
        <v>0</v>
      </c>
      <c r="M121" s="103">
        <f ca="1">INDEX(CRC_Contributions_Summary!$D$35:$O$554,MATCH($Q121,CRC_Contributions_Summary!$Q$35:$Q$554,0),MATCH(M$3,CRC_Contributions_Summary!$D$34:$O$34,0))</f>
        <v>0</v>
      </c>
      <c r="N121" s="103">
        <f ca="1">INDEX(CRC_Contributions_Summary!$D$35:$O$554,MATCH($Q121,CRC_Contributions_Summary!$Q$35:$Q$554,0),MATCH(N$3,CRC_Contributions_Summary!$D$34:$O$34,0))</f>
        <v>0</v>
      </c>
      <c r="O121" s="103">
        <f t="shared" ca="1" si="115"/>
        <v>0</v>
      </c>
      <c r="P121">
        <f t="shared" ref="P121" ca="1" si="118">B119</f>
        <v>24</v>
      </c>
      <c r="Q121" t="str">
        <f t="shared" ca="1" si="56"/>
        <v>24Staff value ($)</v>
      </c>
    </row>
    <row r="122" spans="2:17">
      <c r="B122" s="282"/>
      <c r="C122" s="100" t="s">
        <v>347</v>
      </c>
      <c r="D122" s="103">
        <f ca="1">INDEX(CRC_Contributions_Summary!$D$35:$O$554,MATCH($Q122,CRC_Contributions_Summary!$Q$35:$Q$554,0),MATCH(D$3,CRC_Contributions_Summary!$D$34:$O$34,0))</f>
        <v>0</v>
      </c>
      <c r="E122" s="103">
        <f ca="1">INDEX(CRC_Contributions_Summary!$D$35:$O$554,MATCH($Q122,CRC_Contributions_Summary!$Q$35:$Q$554,0),MATCH(E$3,CRC_Contributions_Summary!$D$34:$O$34,0))</f>
        <v>0</v>
      </c>
      <c r="F122" s="103">
        <f ca="1">INDEX(CRC_Contributions_Summary!$D$35:$O$554,MATCH($Q122,CRC_Contributions_Summary!$Q$35:$Q$554,0),MATCH(F$3,CRC_Contributions_Summary!$D$34:$O$34,0))</f>
        <v>0</v>
      </c>
      <c r="G122" s="103">
        <f ca="1">INDEX(CRC_Contributions_Summary!$D$35:$O$554,MATCH($Q122,CRC_Contributions_Summary!$Q$35:$Q$554,0),MATCH(G$3,CRC_Contributions_Summary!$D$34:$O$34,0))</f>
        <v>0</v>
      </c>
      <c r="H122" s="103">
        <f ca="1">INDEX(CRC_Contributions_Summary!$D$35:$O$554,MATCH($Q122,CRC_Contributions_Summary!$Q$35:$Q$554,0),MATCH(H$3,CRC_Contributions_Summary!$D$34:$O$34,0))</f>
        <v>0</v>
      </c>
      <c r="I122" s="103">
        <f ca="1">INDEX(CRC_Contributions_Summary!$D$35:$O$554,MATCH($Q122,CRC_Contributions_Summary!$Q$35:$Q$554,0),MATCH(I$3,CRC_Contributions_Summary!$D$34:$O$34,0))</f>
        <v>0</v>
      </c>
      <c r="J122" s="103">
        <f ca="1">INDEX(CRC_Contributions_Summary!$D$35:$O$554,MATCH($Q122,CRC_Contributions_Summary!$Q$35:$Q$554,0),MATCH(J$3,CRC_Contributions_Summary!$D$34:$O$34,0))</f>
        <v>0</v>
      </c>
      <c r="K122" s="103">
        <f ca="1">INDEX(CRC_Contributions_Summary!$D$35:$O$554,MATCH($Q122,CRC_Contributions_Summary!$Q$35:$Q$554,0),MATCH(K$3,CRC_Contributions_Summary!$D$34:$O$34,0))</f>
        <v>0</v>
      </c>
      <c r="L122" s="103">
        <f ca="1">INDEX(CRC_Contributions_Summary!$D$35:$O$554,MATCH($Q122,CRC_Contributions_Summary!$Q$35:$Q$554,0),MATCH(L$3,CRC_Contributions_Summary!$D$34:$O$34,0))</f>
        <v>0</v>
      </c>
      <c r="M122" s="103">
        <f ca="1">INDEX(CRC_Contributions_Summary!$D$35:$O$554,MATCH($Q122,CRC_Contributions_Summary!$Q$35:$Q$554,0),MATCH(M$3,CRC_Contributions_Summary!$D$34:$O$34,0))</f>
        <v>0</v>
      </c>
      <c r="N122" s="103">
        <f ca="1">INDEX(CRC_Contributions_Summary!$D$35:$O$554,MATCH($Q122,CRC_Contributions_Summary!$Q$35:$Q$554,0),MATCH(N$3,CRC_Contributions_Summary!$D$34:$O$34,0))</f>
        <v>0</v>
      </c>
      <c r="O122" s="103">
        <f t="shared" ca="1" si="115"/>
        <v>0</v>
      </c>
      <c r="P122">
        <f t="shared" ref="P122" ca="1" si="119">B119</f>
        <v>24</v>
      </c>
      <c r="Q122" t="str">
        <f t="shared" ca="1" si="56"/>
        <v>24Non-staff in-kind ($)</v>
      </c>
    </row>
    <row r="123" spans="2:17">
      <c r="B123" s="282"/>
      <c r="C123" s="101" t="s">
        <v>428</v>
      </c>
      <c r="D123" s="105">
        <f t="shared" ref="D123:O123" ca="1" si="120">SUM(D119,D121,D122)</f>
        <v>0</v>
      </c>
      <c r="E123" s="105">
        <f t="shared" ca="1" si="120"/>
        <v>0</v>
      </c>
      <c r="F123" s="105">
        <f t="shared" ca="1" si="120"/>
        <v>0</v>
      </c>
      <c r="G123" s="105">
        <f t="shared" ca="1" si="120"/>
        <v>0</v>
      </c>
      <c r="H123" s="105">
        <f t="shared" ca="1" si="120"/>
        <v>0</v>
      </c>
      <c r="I123" s="105">
        <f t="shared" ca="1" si="120"/>
        <v>0</v>
      </c>
      <c r="J123" s="105">
        <f t="shared" ca="1" si="120"/>
        <v>0</v>
      </c>
      <c r="K123" s="105">
        <f t="shared" ca="1" si="120"/>
        <v>0</v>
      </c>
      <c r="L123" s="105">
        <f t="shared" ca="1" si="120"/>
        <v>0</v>
      </c>
      <c r="M123" s="105">
        <f t="shared" ca="1" si="120"/>
        <v>0</v>
      </c>
      <c r="N123" s="105">
        <f t="shared" ca="1" si="120"/>
        <v>0</v>
      </c>
      <c r="O123" s="105">
        <f t="shared" ca="1" si="120"/>
        <v>0</v>
      </c>
      <c r="Q123" t="str">
        <f t="shared" si="56"/>
        <v>Partner total ($)</v>
      </c>
    </row>
    <row r="124" spans="2:17">
      <c r="B124" s="282">
        <f ca="1">INDEX(CRC_Partner_Information!$B$7:$B$136,COUNTA(B$4:B124))</f>
        <v>25</v>
      </c>
      <c r="C124" s="98" t="s">
        <v>344</v>
      </c>
      <c r="D124" s="103">
        <f ca="1">INDEX(CRC_Contributions_Summary!$D$35:$O$554,MATCH($Q124,CRC_Contributions_Summary!$Q$35:$Q$554,0),MATCH(D$3,CRC_Contributions_Summary!$D$34:$O$34,0))</f>
        <v>0</v>
      </c>
      <c r="E124" s="103">
        <f ca="1">INDEX(CRC_Contributions_Summary!$D$35:$O$554,MATCH($Q124,CRC_Contributions_Summary!$Q$35:$Q$554,0),MATCH(E$3,CRC_Contributions_Summary!$D$34:$O$34,0))</f>
        <v>0</v>
      </c>
      <c r="F124" s="103">
        <f ca="1">INDEX(CRC_Contributions_Summary!$D$35:$O$554,MATCH($Q124,CRC_Contributions_Summary!$Q$35:$Q$554,0),MATCH(F$3,CRC_Contributions_Summary!$D$34:$O$34,0))</f>
        <v>0</v>
      </c>
      <c r="G124" s="103">
        <f ca="1">INDEX(CRC_Contributions_Summary!$D$35:$O$554,MATCH($Q124,CRC_Contributions_Summary!$Q$35:$Q$554,0),MATCH(G$3,CRC_Contributions_Summary!$D$34:$O$34,0))</f>
        <v>0</v>
      </c>
      <c r="H124" s="103">
        <f ca="1">INDEX(CRC_Contributions_Summary!$D$35:$O$554,MATCH($Q124,CRC_Contributions_Summary!$Q$35:$Q$554,0),MATCH(H$3,CRC_Contributions_Summary!$D$34:$O$34,0))</f>
        <v>0</v>
      </c>
      <c r="I124" s="103">
        <f ca="1">INDEX(CRC_Contributions_Summary!$D$35:$O$554,MATCH($Q124,CRC_Contributions_Summary!$Q$35:$Q$554,0),MATCH(I$3,CRC_Contributions_Summary!$D$34:$O$34,0))</f>
        <v>0</v>
      </c>
      <c r="J124" s="103">
        <f ca="1">INDEX(CRC_Contributions_Summary!$D$35:$O$554,MATCH($Q124,CRC_Contributions_Summary!$Q$35:$Q$554,0),MATCH(J$3,CRC_Contributions_Summary!$D$34:$O$34,0))</f>
        <v>0</v>
      </c>
      <c r="K124" s="103">
        <f ca="1">INDEX(CRC_Contributions_Summary!$D$35:$O$554,MATCH($Q124,CRC_Contributions_Summary!$Q$35:$Q$554,0),MATCH(K$3,CRC_Contributions_Summary!$D$34:$O$34,0))</f>
        <v>0</v>
      </c>
      <c r="L124" s="103">
        <f ca="1">INDEX(CRC_Contributions_Summary!$D$35:$O$554,MATCH($Q124,CRC_Contributions_Summary!$Q$35:$Q$554,0),MATCH(L$3,CRC_Contributions_Summary!$D$34:$O$34,0))</f>
        <v>0</v>
      </c>
      <c r="M124" s="103">
        <f ca="1">INDEX(CRC_Contributions_Summary!$D$35:$O$554,MATCH($Q124,CRC_Contributions_Summary!$Q$35:$Q$554,0),MATCH(M$3,CRC_Contributions_Summary!$D$34:$O$34,0))</f>
        <v>0</v>
      </c>
      <c r="N124" s="103">
        <f ca="1">INDEX(CRC_Contributions_Summary!$D$35:$O$554,MATCH($Q124,CRC_Contributions_Summary!$Q$35:$Q$554,0),MATCH(N$3,CRC_Contributions_Summary!$D$34:$O$34,0))</f>
        <v>0</v>
      </c>
      <c r="O124" s="103">
        <f t="shared" ref="O124:O127" ca="1" si="121">SUM(D124:N124)</f>
        <v>0</v>
      </c>
      <c r="P124">
        <f t="shared" ref="P124" ca="1" si="122">B124</f>
        <v>25</v>
      </c>
      <c r="Q124" t="str">
        <f t="shared" ca="1" si="56"/>
        <v>25Cash ($)</v>
      </c>
    </row>
    <row r="125" spans="2:17">
      <c r="B125" s="282"/>
      <c r="C125" s="99" t="s">
        <v>345</v>
      </c>
      <c r="D125" s="104">
        <f ca="1">INDEX(CRC_Contributions_Summary!$D$35:$O$554,MATCH($Q125,CRC_Contributions_Summary!$Q$35:$Q$554,0),MATCH(D$3,CRC_Contributions_Summary!$D$34:$O$34,0))</f>
        <v>0</v>
      </c>
      <c r="E125" s="104">
        <f ca="1">INDEX(CRC_Contributions_Summary!$D$35:$O$554,MATCH($Q125,CRC_Contributions_Summary!$Q$35:$Q$554,0),MATCH(E$3,CRC_Contributions_Summary!$D$34:$O$34,0))</f>
        <v>0</v>
      </c>
      <c r="F125" s="104">
        <f ca="1">INDEX(CRC_Contributions_Summary!$D$35:$O$554,MATCH($Q125,CRC_Contributions_Summary!$Q$35:$Q$554,0),MATCH(F$3,CRC_Contributions_Summary!$D$34:$O$34,0))</f>
        <v>0</v>
      </c>
      <c r="G125" s="104">
        <f ca="1">INDEX(CRC_Contributions_Summary!$D$35:$O$554,MATCH($Q125,CRC_Contributions_Summary!$Q$35:$Q$554,0),MATCH(G$3,CRC_Contributions_Summary!$D$34:$O$34,0))</f>
        <v>0</v>
      </c>
      <c r="H125" s="104">
        <f ca="1">INDEX(CRC_Contributions_Summary!$D$35:$O$554,MATCH($Q125,CRC_Contributions_Summary!$Q$35:$Q$554,0),MATCH(H$3,CRC_Contributions_Summary!$D$34:$O$34,0))</f>
        <v>0</v>
      </c>
      <c r="I125" s="104">
        <f ca="1">INDEX(CRC_Contributions_Summary!$D$35:$O$554,MATCH($Q125,CRC_Contributions_Summary!$Q$35:$Q$554,0),MATCH(I$3,CRC_Contributions_Summary!$D$34:$O$34,0))</f>
        <v>0</v>
      </c>
      <c r="J125" s="104">
        <f ca="1">INDEX(CRC_Contributions_Summary!$D$35:$O$554,MATCH($Q125,CRC_Contributions_Summary!$Q$35:$Q$554,0),MATCH(J$3,CRC_Contributions_Summary!$D$34:$O$34,0))</f>
        <v>0</v>
      </c>
      <c r="K125" s="104">
        <f ca="1">INDEX(CRC_Contributions_Summary!$D$35:$O$554,MATCH($Q125,CRC_Contributions_Summary!$Q$35:$Q$554,0),MATCH(K$3,CRC_Contributions_Summary!$D$34:$O$34,0))</f>
        <v>0</v>
      </c>
      <c r="L125" s="104">
        <f ca="1">INDEX(CRC_Contributions_Summary!$D$35:$O$554,MATCH($Q125,CRC_Contributions_Summary!$Q$35:$Q$554,0),MATCH(L$3,CRC_Contributions_Summary!$D$34:$O$34,0))</f>
        <v>0</v>
      </c>
      <c r="M125" s="104">
        <f ca="1">INDEX(CRC_Contributions_Summary!$D$35:$O$554,MATCH($Q125,CRC_Contributions_Summary!$Q$35:$Q$554,0),MATCH(M$3,CRC_Contributions_Summary!$D$34:$O$34,0))</f>
        <v>0</v>
      </c>
      <c r="N125" s="104">
        <f ca="1">INDEX(CRC_Contributions_Summary!$D$35:$O$554,MATCH($Q125,CRC_Contributions_Summary!$Q$35:$Q$554,0),MATCH(N$3,CRC_Contributions_Summary!$D$34:$O$34,0))</f>
        <v>0</v>
      </c>
      <c r="O125" s="104">
        <f t="shared" ca="1" si="121"/>
        <v>0</v>
      </c>
      <c r="P125">
        <f t="shared" ref="P125" ca="1" si="123">B124</f>
        <v>25</v>
      </c>
      <c r="Q125" t="str">
        <f t="shared" ca="1" si="56"/>
        <v>25Number of FTE</v>
      </c>
    </row>
    <row r="126" spans="2:17">
      <c r="B126" s="282"/>
      <c r="C126" s="99" t="s">
        <v>355</v>
      </c>
      <c r="D126" s="103">
        <f ca="1">INDEX(CRC_Contributions_Summary!$D$35:$O$554,MATCH($Q126,CRC_Contributions_Summary!$Q$35:$Q$554,0),MATCH(D$3,CRC_Contributions_Summary!$D$34:$O$34,0))</f>
        <v>0</v>
      </c>
      <c r="E126" s="103">
        <f ca="1">INDEX(CRC_Contributions_Summary!$D$35:$O$554,MATCH($Q126,CRC_Contributions_Summary!$Q$35:$Q$554,0),MATCH(E$3,CRC_Contributions_Summary!$D$34:$O$34,0))</f>
        <v>0</v>
      </c>
      <c r="F126" s="103">
        <f ca="1">INDEX(CRC_Contributions_Summary!$D$35:$O$554,MATCH($Q126,CRC_Contributions_Summary!$Q$35:$Q$554,0),MATCH(F$3,CRC_Contributions_Summary!$D$34:$O$34,0))</f>
        <v>0</v>
      </c>
      <c r="G126" s="103">
        <f ca="1">INDEX(CRC_Contributions_Summary!$D$35:$O$554,MATCH($Q126,CRC_Contributions_Summary!$Q$35:$Q$554,0),MATCH(G$3,CRC_Contributions_Summary!$D$34:$O$34,0))</f>
        <v>0</v>
      </c>
      <c r="H126" s="103">
        <f ca="1">INDEX(CRC_Contributions_Summary!$D$35:$O$554,MATCH($Q126,CRC_Contributions_Summary!$Q$35:$Q$554,0),MATCH(H$3,CRC_Contributions_Summary!$D$34:$O$34,0))</f>
        <v>0</v>
      </c>
      <c r="I126" s="103">
        <f ca="1">INDEX(CRC_Contributions_Summary!$D$35:$O$554,MATCH($Q126,CRC_Contributions_Summary!$Q$35:$Q$554,0),MATCH(I$3,CRC_Contributions_Summary!$D$34:$O$34,0))</f>
        <v>0</v>
      </c>
      <c r="J126" s="103">
        <f ca="1">INDEX(CRC_Contributions_Summary!$D$35:$O$554,MATCH($Q126,CRC_Contributions_Summary!$Q$35:$Q$554,0),MATCH(J$3,CRC_Contributions_Summary!$D$34:$O$34,0))</f>
        <v>0</v>
      </c>
      <c r="K126" s="103">
        <f ca="1">INDEX(CRC_Contributions_Summary!$D$35:$O$554,MATCH($Q126,CRC_Contributions_Summary!$Q$35:$Q$554,0),MATCH(K$3,CRC_Contributions_Summary!$D$34:$O$34,0))</f>
        <v>0</v>
      </c>
      <c r="L126" s="103">
        <f ca="1">INDEX(CRC_Contributions_Summary!$D$35:$O$554,MATCH($Q126,CRC_Contributions_Summary!$Q$35:$Q$554,0),MATCH(L$3,CRC_Contributions_Summary!$D$34:$O$34,0))</f>
        <v>0</v>
      </c>
      <c r="M126" s="103">
        <f ca="1">INDEX(CRC_Contributions_Summary!$D$35:$O$554,MATCH($Q126,CRC_Contributions_Summary!$Q$35:$Q$554,0),MATCH(M$3,CRC_Contributions_Summary!$D$34:$O$34,0))</f>
        <v>0</v>
      </c>
      <c r="N126" s="103">
        <f ca="1">INDEX(CRC_Contributions_Summary!$D$35:$O$554,MATCH($Q126,CRC_Contributions_Summary!$Q$35:$Q$554,0),MATCH(N$3,CRC_Contributions_Summary!$D$34:$O$34,0))</f>
        <v>0</v>
      </c>
      <c r="O126" s="103">
        <f t="shared" ca="1" si="121"/>
        <v>0</v>
      </c>
      <c r="P126">
        <f t="shared" ref="P126" ca="1" si="124">B124</f>
        <v>25</v>
      </c>
      <c r="Q126" t="str">
        <f t="shared" ca="1" si="56"/>
        <v>25Staff value ($)</v>
      </c>
    </row>
    <row r="127" spans="2:17">
      <c r="B127" s="282"/>
      <c r="C127" s="100" t="s">
        <v>347</v>
      </c>
      <c r="D127" s="103">
        <f ca="1">INDEX(CRC_Contributions_Summary!$D$35:$O$554,MATCH($Q127,CRC_Contributions_Summary!$Q$35:$Q$554,0),MATCH(D$3,CRC_Contributions_Summary!$D$34:$O$34,0))</f>
        <v>0</v>
      </c>
      <c r="E127" s="103">
        <f ca="1">INDEX(CRC_Contributions_Summary!$D$35:$O$554,MATCH($Q127,CRC_Contributions_Summary!$Q$35:$Q$554,0),MATCH(E$3,CRC_Contributions_Summary!$D$34:$O$34,0))</f>
        <v>0</v>
      </c>
      <c r="F127" s="103">
        <f ca="1">INDEX(CRC_Contributions_Summary!$D$35:$O$554,MATCH($Q127,CRC_Contributions_Summary!$Q$35:$Q$554,0),MATCH(F$3,CRC_Contributions_Summary!$D$34:$O$34,0))</f>
        <v>0</v>
      </c>
      <c r="G127" s="103">
        <f ca="1">INDEX(CRC_Contributions_Summary!$D$35:$O$554,MATCH($Q127,CRC_Contributions_Summary!$Q$35:$Q$554,0),MATCH(G$3,CRC_Contributions_Summary!$D$34:$O$34,0))</f>
        <v>0</v>
      </c>
      <c r="H127" s="103">
        <f ca="1">INDEX(CRC_Contributions_Summary!$D$35:$O$554,MATCH($Q127,CRC_Contributions_Summary!$Q$35:$Q$554,0),MATCH(H$3,CRC_Contributions_Summary!$D$34:$O$34,0))</f>
        <v>0</v>
      </c>
      <c r="I127" s="103">
        <f ca="1">INDEX(CRC_Contributions_Summary!$D$35:$O$554,MATCH($Q127,CRC_Contributions_Summary!$Q$35:$Q$554,0),MATCH(I$3,CRC_Contributions_Summary!$D$34:$O$34,0))</f>
        <v>0</v>
      </c>
      <c r="J127" s="103">
        <f ca="1">INDEX(CRC_Contributions_Summary!$D$35:$O$554,MATCH($Q127,CRC_Contributions_Summary!$Q$35:$Q$554,0),MATCH(J$3,CRC_Contributions_Summary!$D$34:$O$34,0))</f>
        <v>0</v>
      </c>
      <c r="K127" s="103">
        <f ca="1">INDEX(CRC_Contributions_Summary!$D$35:$O$554,MATCH($Q127,CRC_Contributions_Summary!$Q$35:$Q$554,0),MATCH(K$3,CRC_Contributions_Summary!$D$34:$O$34,0))</f>
        <v>0</v>
      </c>
      <c r="L127" s="103">
        <f ca="1">INDEX(CRC_Contributions_Summary!$D$35:$O$554,MATCH($Q127,CRC_Contributions_Summary!$Q$35:$Q$554,0),MATCH(L$3,CRC_Contributions_Summary!$D$34:$O$34,0))</f>
        <v>0</v>
      </c>
      <c r="M127" s="103">
        <f ca="1">INDEX(CRC_Contributions_Summary!$D$35:$O$554,MATCH($Q127,CRC_Contributions_Summary!$Q$35:$Q$554,0),MATCH(M$3,CRC_Contributions_Summary!$D$34:$O$34,0))</f>
        <v>0</v>
      </c>
      <c r="N127" s="103">
        <f ca="1">INDEX(CRC_Contributions_Summary!$D$35:$O$554,MATCH($Q127,CRC_Contributions_Summary!$Q$35:$Q$554,0),MATCH(N$3,CRC_Contributions_Summary!$D$34:$O$34,0))</f>
        <v>0</v>
      </c>
      <c r="O127" s="103">
        <f t="shared" ca="1" si="121"/>
        <v>0</v>
      </c>
      <c r="P127">
        <f t="shared" ref="P127" ca="1" si="125">B124</f>
        <v>25</v>
      </c>
      <c r="Q127" t="str">
        <f t="shared" ca="1" si="56"/>
        <v>25Non-staff in-kind ($)</v>
      </c>
    </row>
    <row r="128" spans="2:17">
      <c r="B128" s="282"/>
      <c r="C128" s="101" t="s">
        <v>428</v>
      </c>
      <c r="D128" s="105">
        <f t="shared" ref="D128:O128" ca="1" si="126">SUM(D124,D126,D127)</f>
        <v>0</v>
      </c>
      <c r="E128" s="105">
        <f t="shared" ca="1" si="126"/>
        <v>0</v>
      </c>
      <c r="F128" s="105">
        <f t="shared" ca="1" si="126"/>
        <v>0</v>
      </c>
      <c r="G128" s="105">
        <f t="shared" ca="1" si="126"/>
        <v>0</v>
      </c>
      <c r="H128" s="105">
        <f t="shared" ca="1" si="126"/>
        <v>0</v>
      </c>
      <c r="I128" s="105">
        <f t="shared" ca="1" si="126"/>
        <v>0</v>
      </c>
      <c r="J128" s="105">
        <f t="shared" ca="1" si="126"/>
        <v>0</v>
      </c>
      <c r="K128" s="105">
        <f t="shared" ca="1" si="126"/>
        <v>0</v>
      </c>
      <c r="L128" s="105">
        <f t="shared" ca="1" si="126"/>
        <v>0</v>
      </c>
      <c r="M128" s="105">
        <f t="shared" ca="1" si="126"/>
        <v>0</v>
      </c>
      <c r="N128" s="105">
        <f t="shared" ca="1" si="126"/>
        <v>0</v>
      </c>
      <c r="O128" s="105">
        <f t="shared" ca="1" si="126"/>
        <v>0</v>
      </c>
      <c r="Q128" t="str">
        <f t="shared" si="56"/>
        <v>Partner total ($)</v>
      </c>
    </row>
    <row r="129" spans="2:17">
      <c r="B129" s="282">
        <f ca="1">INDEX(CRC_Partner_Information!$B$7:$B$136,COUNTA(B$4:B129))</f>
        <v>26</v>
      </c>
      <c r="C129" s="98" t="s">
        <v>344</v>
      </c>
      <c r="D129" s="103">
        <f ca="1">INDEX(CRC_Contributions_Summary!$D$35:$O$554,MATCH($Q129,CRC_Contributions_Summary!$Q$35:$Q$554,0),MATCH(D$3,CRC_Contributions_Summary!$D$34:$O$34,0))</f>
        <v>0</v>
      </c>
      <c r="E129" s="103">
        <f ca="1">INDEX(CRC_Contributions_Summary!$D$35:$O$554,MATCH($Q129,CRC_Contributions_Summary!$Q$35:$Q$554,0),MATCH(E$3,CRC_Contributions_Summary!$D$34:$O$34,0))</f>
        <v>0</v>
      </c>
      <c r="F129" s="103">
        <f ca="1">INDEX(CRC_Contributions_Summary!$D$35:$O$554,MATCH($Q129,CRC_Contributions_Summary!$Q$35:$Q$554,0),MATCH(F$3,CRC_Contributions_Summary!$D$34:$O$34,0))</f>
        <v>0</v>
      </c>
      <c r="G129" s="103">
        <f ca="1">INDEX(CRC_Contributions_Summary!$D$35:$O$554,MATCH($Q129,CRC_Contributions_Summary!$Q$35:$Q$554,0),MATCH(G$3,CRC_Contributions_Summary!$D$34:$O$34,0))</f>
        <v>0</v>
      </c>
      <c r="H129" s="103">
        <f ca="1">INDEX(CRC_Contributions_Summary!$D$35:$O$554,MATCH($Q129,CRC_Contributions_Summary!$Q$35:$Q$554,0),MATCH(H$3,CRC_Contributions_Summary!$D$34:$O$34,0))</f>
        <v>0</v>
      </c>
      <c r="I129" s="103">
        <f ca="1">INDEX(CRC_Contributions_Summary!$D$35:$O$554,MATCH($Q129,CRC_Contributions_Summary!$Q$35:$Q$554,0),MATCH(I$3,CRC_Contributions_Summary!$D$34:$O$34,0))</f>
        <v>0</v>
      </c>
      <c r="J129" s="103">
        <f ca="1">INDEX(CRC_Contributions_Summary!$D$35:$O$554,MATCH($Q129,CRC_Contributions_Summary!$Q$35:$Q$554,0),MATCH(J$3,CRC_Contributions_Summary!$D$34:$O$34,0))</f>
        <v>0</v>
      </c>
      <c r="K129" s="103">
        <f ca="1">INDEX(CRC_Contributions_Summary!$D$35:$O$554,MATCH($Q129,CRC_Contributions_Summary!$Q$35:$Q$554,0),MATCH(K$3,CRC_Contributions_Summary!$D$34:$O$34,0))</f>
        <v>0</v>
      </c>
      <c r="L129" s="103">
        <f ca="1">INDEX(CRC_Contributions_Summary!$D$35:$O$554,MATCH($Q129,CRC_Contributions_Summary!$Q$35:$Q$554,0),MATCH(L$3,CRC_Contributions_Summary!$D$34:$O$34,0))</f>
        <v>0</v>
      </c>
      <c r="M129" s="103">
        <f ca="1">INDEX(CRC_Contributions_Summary!$D$35:$O$554,MATCH($Q129,CRC_Contributions_Summary!$Q$35:$Q$554,0),MATCH(M$3,CRC_Contributions_Summary!$D$34:$O$34,0))</f>
        <v>0</v>
      </c>
      <c r="N129" s="103">
        <f ca="1">INDEX(CRC_Contributions_Summary!$D$35:$O$554,MATCH($Q129,CRC_Contributions_Summary!$Q$35:$Q$554,0),MATCH(N$3,CRC_Contributions_Summary!$D$34:$O$34,0))</f>
        <v>0</v>
      </c>
      <c r="O129" s="103">
        <f t="shared" ref="O129:O132" ca="1" si="127">SUM(D129:N129)</f>
        <v>0</v>
      </c>
      <c r="P129">
        <f t="shared" ref="P129" ca="1" si="128">B129</f>
        <v>26</v>
      </c>
      <c r="Q129" t="str">
        <f t="shared" ca="1" si="56"/>
        <v>26Cash ($)</v>
      </c>
    </row>
    <row r="130" spans="2:17">
      <c r="B130" s="282"/>
      <c r="C130" s="99" t="s">
        <v>345</v>
      </c>
      <c r="D130" s="104">
        <f ca="1">INDEX(CRC_Contributions_Summary!$D$35:$O$554,MATCH($Q130,CRC_Contributions_Summary!$Q$35:$Q$554,0),MATCH(D$3,CRC_Contributions_Summary!$D$34:$O$34,0))</f>
        <v>0</v>
      </c>
      <c r="E130" s="104">
        <f ca="1">INDEX(CRC_Contributions_Summary!$D$35:$O$554,MATCH($Q130,CRC_Contributions_Summary!$Q$35:$Q$554,0),MATCH(E$3,CRC_Contributions_Summary!$D$34:$O$34,0))</f>
        <v>0</v>
      </c>
      <c r="F130" s="104">
        <f ca="1">INDEX(CRC_Contributions_Summary!$D$35:$O$554,MATCH($Q130,CRC_Contributions_Summary!$Q$35:$Q$554,0),MATCH(F$3,CRC_Contributions_Summary!$D$34:$O$34,0))</f>
        <v>0</v>
      </c>
      <c r="G130" s="104">
        <f ca="1">INDEX(CRC_Contributions_Summary!$D$35:$O$554,MATCH($Q130,CRC_Contributions_Summary!$Q$35:$Q$554,0),MATCH(G$3,CRC_Contributions_Summary!$D$34:$O$34,0))</f>
        <v>0</v>
      </c>
      <c r="H130" s="104">
        <f ca="1">INDEX(CRC_Contributions_Summary!$D$35:$O$554,MATCH($Q130,CRC_Contributions_Summary!$Q$35:$Q$554,0),MATCH(H$3,CRC_Contributions_Summary!$D$34:$O$34,0))</f>
        <v>0</v>
      </c>
      <c r="I130" s="104">
        <f ca="1">INDEX(CRC_Contributions_Summary!$D$35:$O$554,MATCH($Q130,CRC_Contributions_Summary!$Q$35:$Q$554,0),MATCH(I$3,CRC_Contributions_Summary!$D$34:$O$34,0))</f>
        <v>0</v>
      </c>
      <c r="J130" s="104">
        <f ca="1">INDEX(CRC_Contributions_Summary!$D$35:$O$554,MATCH($Q130,CRC_Contributions_Summary!$Q$35:$Q$554,0),MATCH(J$3,CRC_Contributions_Summary!$D$34:$O$34,0))</f>
        <v>0</v>
      </c>
      <c r="K130" s="104">
        <f ca="1">INDEX(CRC_Contributions_Summary!$D$35:$O$554,MATCH($Q130,CRC_Contributions_Summary!$Q$35:$Q$554,0),MATCH(K$3,CRC_Contributions_Summary!$D$34:$O$34,0))</f>
        <v>0</v>
      </c>
      <c r="L130" s="104">
        <f ca="1">INDEX(CRC_Contributions_Summary!$D$35:$O$554,MATCH($Q130,CRC_Contributions_Summary!$Q$35:$Q$554,0),MATCH(L$3,CRC_Contributions_Summary!$D$34:$O$34,0))</f>
        <v>0</v>
      </c>
      <c r="M130" s="104">
        <f ca="1">INDEX(CRC_Contributions_Summary!$D$35:$O$554,MATCH($Q130,CRC_Contributions_Summary!$Q$35:$Q$554,0),MATCH(M$3,CRC_Contributions_Summary!$D$34:$O$34,0))</f>
        <v>0</v>
      </c>
      <c r="N130" s="104">
        <f ca="1">INDEX(CRC_Contributions_Summary!$D$35:$O$554,MATCH($Q130,CRC_Contributions_Summary!$Q$35:$Q$554,0),MATCH(N$3,CRC_Contributions_Summary!$D$34:$O$34,0))</f>
        <v>0</v>
      </c>
      <c r="O130" s="104">
        <f t="shared" ca="1" si="127"/>
        <v>0</v>
      </c>
      <c r="P130">
        <f t="shared" ref="P130" ca="1" si="129">B129</f>
        <v>26</v>
      </c>
      <c r="Q130" t="str">
        <f t="shared" ca="1" si="56"/>
        <v>26Number of FTE</v>
      </c>
    </row>
    <row r="131" spans="2:17">
      <c r="B131" s="282"/>
      <c r="C131" s="99" t="s">
        <v>355</v>
      </c>
      <c r="D131" s="103">
        <f ca="1">INDEX(CRC_Contributions_Summary!$D$35:$O$554,MATCH($Q131,CRC_Contributions_Summary!$Q$35:$Q$554,0),MATCH(D$3,CRC_Contributions_Summary!$D$34:$O$34,0))</f>
        <v>0</v>
      </c>
      <c r="E131" s="103">
        <f ca="1">INDEX(CRC_Contributions_Summary!$D$35:$O$554,MATCH($Q131,CRC_Contributions_Summary!$Q$35:$Q$554,0),MATCH(E$3,CRC_Contributions_Summary!$D$34:$O$34,0))</f>
        <v>0</v>
      </c>
      <c r="F131" s="103">
        <f ca="1">INDEX(CRC_Contributions_Summary!$D$35:$O$554,MATCH($Q131,CRC_Contributions_Summary!$Q$35:$Q$554,0),MATCH(F$3,CRC_Contributions_Summary!$D$34:$O$34,0))</f>
        <v>0</v>
      </c>
      <c r="G131" s="103">
        <f ca="1">INDEX(CRC_Contributions_Summary!$D$35:$O$554,MATCH($Q131,CRC_Contributions_Summary!$Q$35:$Q$554,0),MATCH(G$3,CRC_Contributions_Summary!$D$34:$O$34,0))</f>
        <v>0</v>
      </c>
      <c r="H131" s="103">
        <f ca="1">INDEX(CRC_Contributions_Summary!$D$35:$O$554,MATCH($Q131,CRC_Contributions_Summary!$Q$35:$Q$554,0),MATCH(H$3,CRC_Contributions_Summary!$D$34:$O$34,0))</f>
        <v>0</v>
      </c>
      <c r="I131" s="103">
        <f ca="1">INDEX(CRC_Contributions_Summary!$D$35:$O$554,MATCH($Q131,CRC_Contributions_Summary!$Q$35:$Q$554,0),MATCH(I$3,CRC_Contributions_Summary!$D$34:$O$34,0))</f>
        <v>0</v>
      </c>
      <c r="J131" s="103">
        <f ca="1">INDEX(CRC_Contributions_Summary!$D$35:$O$554,MATCH($Q131,CRC_Contributions_Summary!$Q$35:$Q$554,0),MATCH(J$3,CRC_Contributions_Summary!$D$34:$O$34,0))</f>
        <v>0</v>
      </c>
      <c r="K131" s="103">
        <f ca="1">INDEX(CRC_Contributions_Summary!$D$35:$O$554,MATCH($Q131,CRC_Contributions_Summary!$Q$35:$Q$554,0),MATCH(K$3,CRC_Contributions_Summary!$D$34:$O$34,0))</f>
        <v>0</v>
      </c>
      <c r="L131" s="103">
        <f ca="1">INDEX(CRC_Contributions_Summary!$D$35:$O$554,MATCH($Q131,CRC_Contributions_Summary!$Q$35:$Q$554,0),MATCH(L$3,CRC_Contributions_Summary!$D$34:$O$34,0))</f>
        <v>0</v>
      </c>
      <c r="M131" s="103">
        <f ca="1">INDEX(CRC_Contributions_Summary!$D$35:$O$554,MATCH($Q131,CRC_Contributions_Summary!$Q$35:$Q$554,0),MATCH(M$3,CRC_Contributions_Summary!$D$34:$O$34,0))</f>
        <v>0</v>
      </c>
      <c r="N131" s="103">
        <f ca="1">INDEX(CRC_Contributions_Summary!$D$35:$O$554,MATCH($Q131,CRC_Contributions_Summary!$Q$35:$Q$554,0),MATCH(N$3,CRC_Contributions_Summary!$D$34:$O$34,0))</f>
        <v>0</v>
      </c>
      <c r="O131" s="103">
        <f t="shared" ca="1" si="127"/>
        <v>0</v>
      </c>
      <c r="P131">
        <f t="shared" ref="P131" ca="1" si="130">B129</f>
        <v>26</v>
      </c>
      <c r="Q131" t="str">
        <f t="shared" ca="1" si="56"/>
        <v>26Staff value ($)</v>
      </c>
    </row>
    <row r="132" spans="2:17">
      <c r="B132" s="282"/>
      <c r="C132" s="100" t="s">
        <v>347</v>
      </c>
      <c r="D132" s="103">
        <f ca="1">INDEX(CRC_Contributions_Summary!$D$35:$O$554,MATCH($Q132,CRC_Contributions_Summary!$Q$35:$Q$554,0),MATCH(D$3,CRC_Contributions_Summary!$D$34:$O$34,0))</f>
        <v>0</v>
      </c>
      <c r="E132" s="103">
        <f ca="1">INDEX(CRC_Contributions_Summary!$D$35:$O$554,MATCH($Q132,CRC_Contributions_Summary!$Q$35:$Q$554,0),MATCH(E$3,CRC_Contributions_Summary!$D$34:$O$34,0))</f>
        <v>0</v>
      </c>
      <c r="F132" s="103">
        <f ca="1">INDEX(CRC_Contributions_Summary!$D$35:$O$554,MATCH($Q132,CRC_Contributions_Summary!$Q$35:$Q$554,0),MATCH(F$3,CRC_Contributions_Summary!$D$34:$O$34,0))</f>
        <v>0</v>
      </c>
      <c r="G132" s="103">
        <f ca="1">INDEX(CRC_Contributions_Summary!$D$35:$O$554,MATCH($Q132,CRC_Contributions_Summary!$Q$35:$Q$554,0),MATCH(G$3,CRC_Contributions_Summary!$D$34:$O$34,0))</f>
        <v>0</v>
      </c>
      <c r="H132" s="103">
        <f ca="1">INDEX(CRC_Contributions_Summary!$D$35:$O$554,MATCH($Q132,CRC_Contributions_Summary!$Q$35:$Q$554,0),MATCH(H$3,CRC_Contributions_Summary!$D$34:$O$34,0))</f>
        <v>0</v>
      </c>
      <c r="I132" s="103">
        <f ca="1">INDEX(CRC_Contributions_Summary!$D$35:$O$554,MATCH($Q132,CRC_Contributions_Summary!$Q$35:$Q$554,0),MATCH(I$3,CRC_Contributions_Summary!$D$34:$O$34,0))</f>
        <v>0</v>
      </c>
      <c r="J132" s="103">
        <f ca="1">INDEX(CRC_Contributions_Summary!$D$35:$O$554,MATCH($Q132,CRC_Contributions_Summary!$Q$35:$Q$554,0),MATCH(J$3,CRC_Contributions_Summary!$D$34:$O$34,0))</f>
        <v>0</v>
      </c>
      <c r="K132" s="103">
        <f ca="1">INDEX(CRC_Contributions_Summary!$D$35:$O$554,MATCH($Q132,CRC_Contributions_Summary!$Q$35:$Q$554,0),MATCH(K$3,CRC_Contributions_Summary!$D$34:$O$34,0))</f>
        <v>0</v>
      </c>
      <c r="L132" s="103">
        <f ca="1">INDEX(CRC_Contributions_Summary!$D$35:$O$554,MATCH($Q132,CRC_Contributions_Summary!$Q$35:$Q$554,0),MATCH(L$3,CRC_Contributions_Summary!$D$34:$O$34,0))</f>
        <v>0</v>
      </c>
      <c r="M132" s="103">
        <f ca="1">INDEX(CRC_Contributions_Summary!$D$35:$O$554,MATCH($Q132,CRC_Contributions_Summary!$Q$35:$Q$554,0),MATCH(M$3,CRC_Contributions_Summary!$D$34:$O$34,0))</f>
        <v>0</v>
      </c>
      <c r="N132" s="103">
        <f ca="1">INDEX(CRC_Contributions_Summary!$D$35:$O$554,MATCH($Q132,CRC_Contributions_Summary!$Q$35:$Q$554,0),MATCH(N$3,CRC_Contributions_Summary!$D$34:$O$34,0))</f>
        <v>0</v>
      </c>
      <c r="O132" s="103">
        <f t="shared" ca="1" si="127"/>
        <v>0</v>
      </c>
      <c r="P132">
        <f t="shared" ref="P132" ca="1" si="131">B129</f>
        <v>26</v>
      </c>
      <c r="Q132" t="str">
        <f t="shared" ca="1" si="56"/>
        <v>26Non-staff in-kind ($)</v>
      </c>
    </row>
    <row r="133" spans="2:17">
      <c r="B133" s="282"/>
      <c r="C133" s="101" t="s">
        <v>428</v>
      </c>
      <c r="D133" s="105">
        <f t="shared" ref="D133:O133" ca="1" si="132">SUM(D129,D131,D132)</f>
        <v>0</v>
      </c>
      <c r="E133" s="105">
        <f t="shared" ca="1" si="132"/>
        <v>0</v>
      </c>
      <c r="F133" s="105">
        <f t="shared" ca="1" si="132"/>
        <v>0</v>
      </c>
      <c r="G133" s="105">
        <f t="shared" ca="1" si="132"/>
        <v>0</v>
      </c>
      <c r="H133" s="105">
        <f t="shared" ca="1" si="132"/>
        <v>0</v>
      </c>
      <c r="I133" s="105">
        <f t="shared" ca="1" si="132"/>
        <v>0</v>
      </c>
      <c r="J133" s="105">
        <f t="shared" ca="1" si="132"/>
        <v>0</v>
      </c>
      <c r="K133" s="105">
        <f t="shared" ca="1" si="132"/>
        <v>0</v>
      </c>
      <c r="L133" s="105">
        <f t="shared" ca="1" si="132"/>
        <v>0</v>
      </c>
      <c r="M133" s="105">
        <f t="shared" ca="1" si="132"/>
        <v>0</v>
      </c>
      <c r="N133" s="105">
        <f t="shared" ca="1" si="132"/>
        <v>0</v>
      </c>
      <c r="O133" s="105">
        <f t="shared" ca="1" si="132"/>
        <v>0</v>
      </c>
      <c r="Q133" t="str">
        <f t="shared" ref="Q133:Q196" si="133">P133&amp;C133</f>
        <v>Partner total ($)</v>
      </c>
    </row>
    <row r="134" spans="2:17">
      <c r="B134" s="282">
        <f ca="1">INDEX(CRC_Partner_Information!$B$7:$B$136,COUNTA(B$4:B134))</f>
        <v>27</v>
      </c>
      <c r="C134" s="98" t="s">
        <v>344</v>
      </c>
      <c r="D134" s="103">
        <f ca="1">INDEX(CRC_Contributions_Summary!$D$35:$O$554,MATCH($Q134,CRC_Contributions_Summary!$Q$35:$Q$554,0),MATCH(D$3,CRC_Contributions_Summary!$D$34:$O$34,0))</f>
        <v>0</v>
      </c>
      <c r="E134" s="103">
        <f ca="1">INDEX(CRC_Contributions_Summary!$D$35:$O$554,MATCH($Q134,CRC_Contributions_Summary!$Q$35:$Q$554,0),MATCH(E$3,CRC_Contributions_Summary!$D$34:$O$34,0))</f>
        <v>0</v>
      </c>
      <c r="F134" s="103">
        <f ca="1">INDEX(CRC_Contributions_Summary!$D$35:$O$554,MATCH($Q134,CRC_Contributions_Summary!$Q$35:$Q$554,0),MATCH(F$3,CRC_Contributions_Summary!$D$34:$O$34,0))</f>
        <v>0</v>
      </c>
      <c r="G134" s="103">
        <f ca="1">INDEX(CRC_Contributions_Summary!$D$35:$O$554,MATCH($Q134,CRC_Contributions_Summary!$Q$35:$Q$554,0),MATCH(G$3,CRC_Contributions_Summary!$D$34:$O$34,0))</f>
        <v>0</v>
      </c>
      <c r="H134" s="103">
        <f ca="1">INDEX(CRC_Contributions_Summary!$D$35:$O$554,MATCH($Q134,CRC_Contributions_Summary!$Q$35:$Q$554,0),MATCH(H$3,CRC_Contributions_Summary!$D$34:$O$34,0))</f>
        <v>0</v>
      </c>
      <c r="I134" s="103">
        <f ca="1">INDEX(CRC_Contributions_Summary!$D$35:$O$554,MATCH($Q134,CRC_Contributions_Summary!$Q$35:$Q$554,0),MATCH(I$3,CRC_Contributions_Summary!$D$34:$O$34,0))</f>
        <v>0</v>
      </c>
      <c r="J134" s="103">
        <f ca="1">INDEX(CRC_Contributions_Summary!$D$35:$O$554,MATCH($Q134,CRC_Contributions_Summary!$Q$35:$Q$554,0),MATCH(J$3,CRC_Contributions_Summary!$D$34:$O$34,0))</f>
        <v>0</v>
      </c>
      <c r="K134" s="103">
        <f ca="1">INDEX(CRC_Contributions_Summary!$D$35:$O$554,MATCH($Q134,CRC_Contributions_Summary!$Q$35:$Q$554,0),MATCH(K$3,CRC_Contributions_Summary!$D$34:$O$34,0))</f>
        <v>0</v>
      </c>
      <c r="L134" s="103">
        <f ca="1">INDEX(CRC_Contributions_Summary!$D$35:$O$554,MATCH($Q134,CRC_Contributions_Summary!$Q$35:$Q$554,0),MATCH(L$3,CRC_Contributions_Summary!$D$34:$O$34,0))</f>
        <v>0</v>
      </c>
      <c r="M134" s="103">
        <f ca="1">INDEX(CRC_Contributions_Summary!$D$35:$O$554,MATCH($Q134,CRC_Contributions_Summary!$Q$35:$Q$554,0),MATCH(M$3,CRC_Contributions_Summary!$D$34:$O$34,0))</f>
        <v>0</v>
      </c>
      <c r="N134" s="103">
        <f ca="1">INDEX(CRC_Contributions_Summary!$D$35:$O$554,MATCH($Q134,CRC_Contributions_Summary!$Q$35:$Q$554,0),MATCH(N$3,CRC_Contributions_Summary!$D$34:$O$34,0))</f>
        <v>0</v>
      </c>
      <c r="O134" s="103">
        <f t="shared" ref="O134:O137" ca="1" si="134">SUM(D134:N134)</f>
        <v>0</v>
      </c>
      <c r="P134">
        <f t="shared" ref="P134" ca="1" si="135">B134</f>
        <v>27</v>
      </c>
      <c r="Q134" t="str">
        <f t="shared" ca="1" si="133"/>
        <v>27Cash ($)</v>
      </c>
    </row>
    <row r="135" spans="2:17">
      <c r="B135" s="282"/>
      <c r="C135" s="99" t="s">
        <v>345</v>
      </c>
      <c r="D135" s="104">
        <f ca="1">INDEX(CRC_Contributions_Summary!$D$35:$O$554,MATCH($Q135,CRC_Contributions_Summary!$Q$35:$Q$554,0),MATCH(D$3,CRC_Contributions_Summary!$D$34:$O$34,0))</f>
        <v>0</v>
      </c>
      <c r="E135" s="104">
        <f ca="1">INDEX(CRC_Contributions_Summary!$D$35:$O$554,MATCH($Q135,CRC_Contributions_Summary!$Q$35:$Q$554,0),MATCH(E$3,CRC_Contributions_Summary!$D$34:$O$34,0))</f>
        <v>0</v>
      </c>
      <c r="F135" s="104">
        <f ca="1">INDEX(CRC_Contributions_Summary!$D$35:$O$554,MATCH($Q135,CRC_Contributions_Summary!$Q$35:$Q$554,0),MATCH(F$3,CRC_Contributions_Summary!$D$34:$O$34,0))</f>
        <v>0</v>
      </c>
      <c r="G135" s="104">
        <f ca="1">INDEX(CRC_Contributions_Summary!$D$35:$O$554,MATCH($Q135,CRC_Contributions_Summary!$Q$35:$Q$554,0),MATCH(G$3,CRC_Contributions_Summary!$D$34:$O$34,0))</f>
        <v>0</v>
      </c>
      <c r="H135" s="104">
        <f ca="1">INDEX(CRC_Contributions_Summary!$D$35:$O$554,MATCH($Q135,CRC_Contributions_Summary!$Q$35:$Q$554,0),MATCH(H$3,CRC_Contributions_Summary!$D$34:$O$34,0))</f>
        <v>0</v>
      </c>
      <c r="I135" s="104">
        <f ca="1">INDEX(CRC_Contributions_Summary!$D$35:$O$554,MATCH($Q135,CRC_Contributions_Summary!$Q$35:$Q$554,0),MATCH(I$3,CRC_Contributions_Summary!$D$34:$O$34,0))</f>
        <v>0</v>
      </c>
      <c r="J135" s="104">
        <f ca="1">INDEX(CRC_Contributions_Summary!$D$35:$O$554,MATCH($Q135,CRC_Contributions_Summary!$Q$35:$Q$554,0),MATCH(J$3,CRC_Contributions_Summary!$D$34:$O$34,0))</f>
        <v>0</v>
      </c>
      <c r="K135" s="104">
        <f ca="1">INDEX(CRC_Contributions_Summary!$D$35:$O$554,MATCH($Q135,CRC_Contributions_Summary!$Q$35:$Q$554,0),MATCH(K$3,CRC_Contributions_Summary!$D$34:$O$34,0))</f>
        <v>0</v>
      </c>
      <c r="L135" s="104">
        <f ca="1">INDEX(CRC_Contributions_Summary!$D$35:$O$554,MATCH($Q135,CRC_Contributions_Summary!$Q$35:$Q$554,0),MATCH(L$3,CRC_Contributions_Summary!$D$34:$O$34,0))</f>
        <v>0</v>
      </c>
      <c r="M135" s="104">
        <f ca="1">INDEX(CRC_Contributions_Summary!$D$35:$O$554,MATCH($Q135,CRC_Contributions_Summary!$Q$35:$Q$554,0),MATCH(M$3,CRC_Contributions_Summary!$D$34:$O$34,0))</f>
        <v>0</v>
      </c>
      <c r="N135" s="104">
        <f ca="1">INDEX(CRC_Contributions_Summary!$D$35:$O$554,MATCH($Q135,CRC_Contributions_Summary!$Q$35:$Q$554,0),MATCH(N$3,CRC_Contributions_Summary!$D$34:$O$34,0))</f>
        <v>0</v>
      </c>
      <c r="O135" s="104">
        <f t="shared" ca="1" si="134"/>
        <v>0</v>
      </c>
      <c r="P135">
        <f t="shared" ref="P135" ca="1" si="136">B134</f>
        <v>27</v>
      </c>
      <c r="Q135" t="str">
        <f t="shared" ca="1" si="133"/>
        <v>27Number of FTE</v>
      </c>
    </row>
    <row r="136" spans="2:17">
      <c r="B136" s="282"/>
      <c r="C136" s="99" t="s">
        <v>355</v>
      </c>
      <c r="D136" s="103">
        <f ca="1">INDEX(CRC_Contributions_Summary!$D$35:$O$554,MATCH($Q136,CRC_Contributions_Summary!$Q$35:$Q$554,0),MATCH(D$3,CRC_Contributions_Summary!$D$34:$O$34,0))</f>
        <v>0</v>
      </c>
      <c r="E136" s="103">
        <f ca="1">INDEX(CRC_Contributions_Summary!$D$35:$O$554,MATCH($Q136,CRC_Contributions_Summary!$Q$35:$Q$554,0),MATCH(E$3,CRC_Contributions_Summary!$D$34:$O$34,0))</f>
        <v>0</v>
      </c>
      <c r="F136" s="103">
        <f ca="1">INDEX(CRC_Contributions_Summary!$D$35:$O$554,MATCH($Q136,CRC_Contributions_Summary!$Q$35:$Q$554,0),MATCH(F$3,CRC_Contributions_Summary!$D$34:$O$34,0))</f>
        <v>0</v>
      </c>
      <c r="G136" s="103">
        <f ca="1">INDEX(CRC_Contributions_Summary!$D$35:$O$554,MATCH($Q136,CRC_Contributions_Summary!$Q$35:$Q$554,0),MATCH(G$3,CRC_Contributions_Summary!$D$34:$O$34,0))</f>
        <v>0</v>
      </c>
      <c r="H136" s="103">
        <f ca="1">INDEX(CRC_Contributions_Summary!$D$35:$O$554,MATCH($Q136,CRC_Contributions_Summary!$Q$35:$Q$554,0),MATCH(H$3,CRC_Contributions_Summary!$D$34:$O$34,0))</f>
        <v>0</v>
      </c>
      <c r="I136" s="103">
        <f ca="1">INDEX(CRC_Contributions_Summary!$D$35:$O$554,MATCH($Q136,CRC_Contributions_Summary!$Q$35:$Q$554,0),MATCH(I$3,CRC_Contributions_Summary!$D$34:$O$34,0))</f>
        <v>0</v>
      </c>
      <c r="J136" s="103">
        <f ca="1">INDEX(CRC_Contributions_Summary!$D$35:$O$554,MATCH($Q136,CRC_Contributions_Summary!$Q$35:$Q$554,0),MATCH(J$3,CRC_Contributions_Summary!$D$34:$O$34,0))</f>
        <v>0</v>
      </c>
      <c r="K136" s="103">
        <f ca="1">INDEX(CRC_Contributions_Summary!$D$35:$O$554,MATCH($Q136,CRC_Contributions_Summary!$Q$35:$Q$554,0),MATCH(K$3,CRC_Contributions_Summary!$D$34:$O$34,0))</f>
        <v>0</v>
      </c>
      <c r="L136" s="103">
        <f ca="1">INDEX(CRC_Contributions_Summary!$D$35:$O$554,MATCH($Q136,CRC_Contributions_Summary!$Q$35:$Q$554,0),MATCH(L$3,CRC_Contributions_Summary!$D$34:$O$34,0))</f>
        <v>0</v>
      </c>
      <c r="M136" s="103">
        <f ca="1">INDEX(CRC_Contributions_Summary!$D$35:$O$554,MATCH($Q136,CRC_Contributions_Summary!$Q$35:$Q$554,0),MATCH(M$3,CRC_Contributions_Summary!$D$34:$O$34,0))</f>
        <v>0</v>
      </c>
      <c r="N136" s="103">
        <f ca="1">INDEX(CRC_Contributions_Summary!$D$35:$O$554,MATCH($Q136,CRC_Contributions_Summary!$Q$35:$Q$554,0),MATCH(N$3,CRC_Contributions_Summary!$D$34:$O$34,0))</f>
        <v>0</v>
      </c>
      <c r="O136" s="103">
        <f t="shared" ca="1" si="134"/>
        <v>0</v>
      </c>
      <c r="P136">
        <f t="shared" ref="P136" ca="1" si="137">B134</f>
        <v>27</v>
      </c>
      <c r="Q136" t="str">
        <f t="shared" ca="1" si="133"/>
        <v>27Staff value ($)</v>
      </c>
    </row>
    <row r="137" spans="2:17">
      <c r="B137" s="282"/>
      <c r="C137" s="100" t="s">
        <v>347</v>
      </c>
      <c r="D137" s="103">
        <f ca="1">INDEX(CRC_Contributions_Summary!$D$35:$O$554,MATCH($Q137,CRC_Contributions_Summary!$Q$35:$Q$554,0),MATCH(D$3,CRC_Contributions_Summary!$D$34:$O$34,0))</f>
        <v>0</v>
      </c>
      <c r="E137" s="103">
        <f ca="1">INDEX(CRC_Contributions_Summary!$D$35:$O$554,MATCH($Q137,CRC_Contributions_Summary!$Q$35:$Q$554,0),MATCH(E$3,CRC_Contributions_Summary!$D$34:$O$34,0))</f>
        <v>0</v>
      </c>
      <c r="F137" s="103">
        <f ca="1">INDEX(CRC_Contributions_Summary!$D$35:$O$554,MATCH($Q137,CRC_Contributions_Summary!$Q$35:$Q$554,0),MATCH(F$3,CRC_Contributions_Summary!$D$34:$O$34,0))</f>
        <v>0</v>
      </c>
      <c r="G137" s="103">
        <f ca="1">INDEX(CRC_Contributions_Summary!$D$35:$O$554,MATCH($Q137,CRC_Contributions_Summary!$Q$35:$Q$554,0),MATCH(G$3,CRC_Contributions_Summary!$D$34:$O$34,0))</f>
        <v>0</v>
      </c>
      <c r="H137" s="103">
        <f ca="1">INDEX(CRC_Contributions_Summary!$D$35:$O$554,MATCH($Q137,CRC_Contributions_Summary!$Q$35:$Q$554,0),MATCH(H$3,CRC_Contributions_Summary!$D$34:$O$34,0))</f>
        <v>0</v>
      </c>
      <c r="I137" s="103">
        <f ca="1">INDEX(CRC_Contributions_Summary!$D$35:$O$554,MATCH($Q137,CRC_Contributions_Summary!$Q$35:$Q$554,0),MATCH(I$3,CRC_Contributions_Summary!$D$34:$O$34,0))</f>
        <v>0</v>
      </c>
      <c r="J137" s="103">
        <f ca="1">INDEX(CRC_Contributions_Summary!$D$35:$O$554,MATCH($Q137,CRC_Contributions_Summary!$Q$35:$Q$554,0),MATCH(J$3,CRC_Contributions_Summary!$D$34:$O$34,0))</f>
        <v>0</v>
      </c>
      <c r="K137" s="103">
        <f ca="1">INDEX(CRC_Contributions_Summary!$D$35:$O$554,MATCH($Q137,CRC_Contributions_Summary!$Q$35:$Q$554,0),MATCH(K$3,CRC_Contributions_Summary!$D$34:$O$34,0))</f>
        <v>0</v>
      </c>
      <c r="L137" s="103">
        <f ca="1">INDEX(CRC_Contributions_Summary!$D$35:$O$554,MATCH($Q137,CRC_Contributions_Summary!$Q$35:$Q$554,0),MATCH(L$3,CRC_Contributions_Summary!$D$34:$O$34,0))</f>
        <v>0</v>
      </c>
      <c r="M137" s="103">
        <f ca="1">INDEX(CRC_Contributions_Summary!$D$35:$O$554,MATCH($Q137,CRC_Contributions_Summary!$Q$35:$Q$554,0),MATCH(M$3,CRC_Contributions_Summary!$D$34:$O$34,0))</f>
        <v>0</v>
      </c>
      <c r="N137" s="103">
        <f ca="1">INDEX(CRC_Contributions_Summary!$D$35:$O$554,MATCH($Q137,CRC_Contributions_Summary!$Q$35:$Q$554,0),MATCH(N$3,CRC_Contributions_Summary!$D$34:$O$34,0))</f>
        <v>0</v>
      </c>
      <c r="O137" s="103">
        <f t="shared" ca="1" si="134"/>
        <v>0</v>
      </c>
      <c r="P137">
        <f t="shared" ref="P137" ca="1" si="138">B134</f>
        <v>27</v>
      </c>
      <c r="Q137" t="str">
        <f t="shared" ca="1" si="133"/>
        <v>27Non-staff in-kind ($)</v>
      </c>
    </row>
    <row r="138" spans="2:17">
      <c r="B138" s="282"/>
      <c r="C138" s="101" t="s">
        <v>428</v>
      </c>
      <c r="D138" s="105">
        <f t="shared" ref="D138:O138" ca="1" si="139">SUM(D134,D136,D137)</f>
        <v>0</v>
      </c>
      <c r="E138" s="105">
        <f t="shared" ca="1" si="139"/>
        <v>0</v>
      </c>
      <c r="F138" s="105">
        <f t="shared" ca="1" si="139"/>
        <v>0</v>
      </c>
      <c r="G138" s="105">
        <f t="shared" ca="1" si="139"/>
        <v>0</v>
      </c>
      <c r="H138" s="105">
        <f t="shared" ca="1" si="139"/>
        <v>0</v>
      </c>
      <c r="I138" s="105">
        <f t="shared" ca="1" si="139"/>
        <v>0</v>
      </c>
      <c r="J138" s="105">
        <f t="shared" ca="1" si="139"/>
        <v>0</v>
      </c>
      <c r="K138" s="105">
        <f t="shared" ca="1" si="139"/>
        <v>0</v>
      </c>
      <c r="L138" s="105">
        <f t="shared" ca="1" si="139"/>
        <v>0</v>
      </c>
      <c r="M138" s="105">
        <f t="shared" ca="1" si="139"/>
        <v>0</v>
      </c>
      <c r="N138" s="105">
        <f t="shared" ca="1" si="139"/>
        <v>0</v>
      </c>
      <c r="O138" s="105">
        <f t="shared" ca="1" si="139"/>
        <v>0</v>
      </c>
      <c r="Q138" t="str">
        <f t="shared" si="133"/>
        <v>Partner total ($)</v>
      </c>
    </row>
    <row r="139" spans="2:17">
      <c r="B139" s="282">
        <f ca="1">INDEX(CRC_Partner_Information!$B$7:$B$136,COUNTA(B$4:B139))</f>
        <v>28</v>
      </c>
      <c r="C139" s="98" t="s">
        <v>344</v>
      </c>
      <c r="D139" s="103">
        <f ca="1">INDEX(CRC_Contributions_Summary!$D$35:$O$554,MATCH($Q139,CRC_Contributions_Summary!$Q$35:$Q$554,0),MATCH(D$3,CRC_Contributions_Summary!$D$34:$O$34,0))</f>
        <v>0</v>
      </c>
      <c r="E139" s="103">
        <f ca="1">INDEX(CRC_Contributions_Summary!$D$35:$O$554,MATCH($Q139,CRC_Contributions_Summary!$Q$35:$Q$554,0),MATCH(E$3,CRC_Contributions_Summary!$D$34:$O$34,0))</f>
        <v>0</v>
      </c>
      <c r="F139" s="103">
        <f ca="1">INDEX(CRC_Contributions_Summary!$D$35:$O$554,MATCH($Q139,CRC_Contributions_Summary!$Q$35:$Q$554,0),MATCH(F$3,CRC_Contributions_Summary!$D$34:$O$34,0))</f>
        <v>0</v>
      </c>
      <c r="G139" s="103">
        <f ca="1">INDEX(CRC_Contributions_Summary!$D$35:$O$554,MATCH($Q139,CRC_Contributions_Summary!$Q$35:$Q$554,0),MATCH(G$3,CRC_Contributions_Summary!$D$34:$O$34,0))</f>
        <v>0</v>
      </c>
      <c r="H139" s="103">
        <f ca="1">INDEX(CRC_Contributions_Summary!$D$35:$O$554,MATCH($Q139,CRC_Contributions_Summary!$Q$35:$Q$554,0),MATCH(H$3,CRC_Contributions_Summary!$D$34:$O$34,0))</f>
        <v>0</v>
      </c>
      <c r="I139" s="103">
        <f ca="1">INDEX(CRC_Contributions_Summary!$D$35:$O$554,MATCH($Q139,CRC_Contributions_Summary!$Q$35:$Q$554,0),MATCH(I$3,CRC_Contributions_Summary!$D$34:$O$34,0))</f>
        <v>0</v>
      </c>
      <c r="J139" s="103">
        <f ca="1">INDEX(CRC_Contributions_Summary!$D$35:$O$554,MATCH($Q139,CRC_Contributions_Summary!$Q$35:$Q$554,0),MATCH(J$3,CRC_Contributions_Summary!$D$34:$O$34,0))</f>
        <v>0</v>
      </c>
      <c r="K139" s="103">
        <f ca="1">INDEX(CRC_Contributions_Summary!$D$35:$O$554,MATCH($Q139,CRC_Contributions_Summary!$Q$35:$Q$554,0),MATCH(K$3,CRC_Contributions_Summary!$D$34:$O$34,0))</f>
        <v>0</v>
      </c>
      <c r="L139" s="103">
        <f ca="1">INDEX(CRC_Contributions_Summary!$D$35:$O$554,MATCH($Q139,CRC_Contributions_Summary!$Q$35:$Q$554,0),MATCH(L$3,CRC_Contributions_Summary!$D$34:$O$34,0))</f>
        <v>0</v>
      </c>
      <c r="M139" s="103">
        <f ca="1">INDEX(CRC_Contributions_Summary!$D$35:$O$554,MATCH($Q139,CRC_Contributions_Summary!$Q$35:$Q$554,0),MATCH(M$3,CRC_Contributions_Summary!$D$34:$O$34,0))</f>
        <v>0</v>
      </c>
      <c r="N139" s="103">
        <f ca="1">INDEX(CRC_Contributions_Summary!$D$35:$O$554,MATCH($Q139,CRC_Contributions_Summary!$Q$35:$Q$554,0),MATCH(N$3,CRC_Contributions_Summary!$D$34:$O$34,0))</f>
        <v>0</v>
      </c>
      <c r="O139" s="103">
        <f t="shared" ref="O139:O142" ca="1" si="140">SUM(D139:N139)</f>
        <v>0</v>
      </c>
      <c r="P139">
        <f t="shared" ref="P139" ca="1" si="141">B139</f>
        <v>28</v>
      </c>
      <c r="Q139" t="str">
        <f t="shared" ca="1" si="133"/>
        <v>28Cash ($)</v>
      </c>
    </row>
    <row r="140" spans="2:17">
      <c r="B140" s="282"/>
      <c r="C140" s="99" t="s">
        <v>345</v>
      </c>
      <c r="D140" s="104">
        <f ca="1">INDEX(CRC_Contributions_Summary!$D$35:$O$554,MATCH($Q140,CRC_Contributions_Summary!$Q$35:$Q$554,0),MATCH(D$3,CRC_Contributions_Summary!$D$34:$O$34,0))</f>
        <v>0</v>
      </c>
      <c r="E140" s="104">
        <f ca="1">INDEX(CRC_Contributions_Summary!$D$35:$O$554,MATCH($Q140,CRC_Contributions_Summary!$Q$35:$Q$554,0),MATCH(E$3,CRC_Contributions_Summary!$D$34:$O$34,0))</f>
        <v>0</v>
      </c>
      <c r="F140" s="104">
        <f ca="1">INDEX(CRC_Contributions_Summary!$D$35:$O$554,MATCH($Q140,CRC_Contributions_Summary!$Q$35:$Q$554,0),MATCH(F$3,CRC_Contributions_Summary!$D$34:$O$34,0))</f>
        <v>0</v>
      </c>
      <c r="G140" s="104">
        <f ca="1">INDEX(CRC_Contributions_Summary!$D$35:$O$554,MATCH($Q140,CRC_Contributions_Summary!$Q$35:$Q$554,0),MATCH(G$3,CRC_Contributions_Summary!$D$34:$O$34,0))</f>
        <v>0</v>
      </c>
      <c r="H140" s="104">
        <f ca="1">INDEX(CRC_Contributions_Summary!$D$35:$O$554,MATCH($Q140,CRC_Contributions_Summary!$Q$35:$Q$554,0),MATCH(H$3,CRC_Contributions_Summary!$D$34:$O$34,0))</f>
        <v>0</v>
      </c>
      <c r="I140" s="104">
        <f ca="1">INDEX(CRC_Contributions_Summary!$D$35:$O$554,MATCH($Q140,CRC_Contributions_Summary!$Q$35:$Q$554,0),MATCH(I$3,CRC_Contributions_Summary!$D$34:$O$34,0))</f>
        <v>0</v>
      </c>
      <c r="J140" s="104">
        <f ca="1">INDEX(CRC_Contributions_Summary!$D$35:$O$554,MATCH($Q140,CRC_Contributions_Summary!$Q$35:$Q$554,0),MATCH(J$3,CRC_Contributions_Summary!$D$34:$O$34,0))</f>
        <v>0</v>
      </c>
      <c r="K140" s="104">
        <f ca="1">INDEX(CRC_Contributions_Summary!$D$35:$O$554,MATCH($Q140,CRC_Contributions_Summary!$Q$35:$Q$554,0),MATCH(K$3,CRC_Contributions_Summary!$D$34:$O$34,0))</f>
        <v>0</v>
      </c>
      <c r="L140" s="104">
        <f ca="1">INDEX(CRC_Contributions_Summary!$D$35:$O$554,MATCH($Q140,CRC_Contributions_Summary!$Q$35:$Q$554,0),MATCH(L$3,CRC_Contributions_Summary!$D$34:$O$34,0))</f>
        <v>0</v>
      </c>
      <c r="M140" s="104">
        <f ca="1">INDEX(CRC_Contributions_Summary!$D$35:$O$554,MATCH($Q140,CRC_Contributions_Summary!$Q$35:$Q$554,0),MATCH(M$3,CRC_Contributions_Summary!$D$34:$O$34,0))</f>
        <v>0</v>
      </c>
      <c r="N140" s="104">
        <f ca="1">INDEX(CRC_Contributions_Summary!$D$35:$O$554,MATCH($Q140,CRC_Contributions_Summary!$Q$35:$Q$554,0),MATCH(N$3,CRC_Contributions_Summary!$D$34:$O$34,0))</f>
        <v>0</v>
      </c>
      <c r="O140" s="104">
        <f t="shared" ca="1" si="140"/>
        <v>0</v>
      </c>
      <c r="P140">
        <f t="shared" ref="P140" ca="1" si="142">B139</f>
        <v>28</v>
      </c>
      <c r="Q140" t="str">
        <f t="shared" ca="1" si="133"/>
        <v>28Number of FTE</v>
      </c>
    </row>
    <row r="141" spans="2:17">
      <c r="B141" s="282"/>
      <c r="C141" s="99" t="s">
        <v>355</v>
      </c>
      <c r="D141" s="103">
        <f ca="1">INDEX(CRC_Contributions_Summary!$D$35:$O$554,MATCH($Q141,CRC_Contributions_Summary!$Q$35:$Q$554,0),MATCH(D$3,CRC_Contributions_Summary!$D$34:$O$34,0))</f>
        <v>0</v>
      </c>
      <c r="E141" s="103">
        <f ca="1">INDEX(CRC_Contributions_Summary!$D$35:$O$554,MATCH($Q141,CRC_Contributions_Summary!$Q$35:$Q$554,0),MATCH(E$3,CRC_Contributions_Summary!$D$34:$O$34,0))</f>
        <v>0</v>
      </c>
      <c r="F141" s="103">
        <f ca="1">INDEX(CRC_Contributions_Summary!$D$35:$O$554,MATCH($Q141,CRC_Contributions_Summary!$Q$35:$Q$554,0),MATCH(F$3,CRC_Contributions_Summary!$D$34:$O$34,0))</f>
        <v>0</v>
      </c>
      <c r="G141" s="103">
        <f ca="1">INDEX(CRC_Contributions_Summary!$D$35:$O$554,MATCH($Q141,CRC_Contributions_Summary!$Q$35:$Q$554,0),MATCH(G$3,CRC_Contributions_Summary!$D$34:$O$34,0))</f>
        <v>0</v>
      </c>
      <c r="H141" s="103">
        <f ca="1">INDEX(CRC_Contributions_Summary!$D$35:$O$554,MATCH($Q141,CRC_Contributions_Summary!$Q$35:$Q$554,0),MATCH(H$3,CRC_Contributions_Summary!$D$34:$O$34,0))</f>
        <v>0</v>
      </c>
      <c r="I141" s="103">
        <f ca="1">INDEX(CRC_Contributions_Summary!$D$35:$O$554,MATCH($Q141,CRC_Contributions_Summary!$Q$35:$Q$554,0),MATCH(I$3,CRC_Contributions_Summary!$D$34:$O$34,0))</f>
        <v>0</v>
      </c>
      <c r="J141" s="103">
        <f ca="1">INDEX(CRC_Contributions_Summary!$D$35:$O$554,MATCH($Q141,CRC_Contributions_Summary!$Q$35:$Q$554,0),MATCH(J$3,CRC_Contributions_Summary!$D$34:$O$34,0))</f>
        <v>0</v>
      </c>
      <c r="K141" s="103">
        <f ca="1">INDEX(CRC_Contributions_Summary!$D$35:$O$554,MATCH($Q141,CRC_Contributions_Summary!$Q$35:$Q$554,0),MATCH(K$3,CRC_Contributions_Summary!$D$34:$O$34,0))</f>
        <v>0</v>
      </c>
      <c r="L141" s="103">
        <f ca="1">INDEX(CRC_Contributions_Summary!$D$35:$O$554,MATCH($Q141,CRC_Contributions_Summary!$Q$35:$Q$554,0),MATCH(L$3,CRC_Contributions_Summary!$D$34:$O$34,0))</f>
        <v>0</v>
      </c>
      <c r="M141" s="103">
        <f ca="1">INDEX(CRC_Contributions_Summary!$D$35:$O$554,MATCH($Q141,CRC_Contributions_Summary!$Q$35:$Q$554,0),MATCH(M$3,CRC_Contributions_Summary!$D$34:$O$34,0))</f>
        <v>0</v>
      </c>
      <c r="N141" s="103">
        <f ca="1">INDEX(CRC_Contributions_Summary!$D$35:$O$554,MATCH($Q141,CRC_Contributions_Summary!$Q$35:$Q$554,0),MATCH(N$3,CRC_Contributions_Summary!$D$34:$O$34,0))</f>
        <v>0</v>
      </c>
      <c r="O141" s="103">
        <f t="shared" ca="1" si="140"/>
        <v>0</v>
      </c>
      <c r="P141">
        <f t="shared" ref="P141" ca="1" si="143">B139</f>
        <v>28</v>
      </c>
      <c r="Q141" t="str">
        <f t="shared" ca="1" si="133"/>
        <v>28Staff value ($)</v>
      </c>
    </row>
    <row r="142" spans="2:17">
      <c r="B142" s="282"/>
      <c r="C142" s="100" t="s">
        <v>347</v>
      </c>
      <c r="D142" s="103">
        <f ca="1">INDEX(CRC_Contributions_Summary!$D$35:$O$554,MATCH($Q142,CRC_Contributions_Summary!$Q$35:$Q$554,0),MATCH(D$3,CRC_Contributions_Summary!$D$34:$O$34,0))</f>
        <v>0</v>
      </c>
      <c r="E142" s="103">
        <f ca="1">INDEX(CRC_Contributions_Summary!$D$35:$O$554,MATCH($Q142,CRC_Contributions_Summary!$Q$35:$Q$554,0),MATCH(E$3,CRC_Contributions_Summary!$D$34:$O$34,0))</f>
        <v>0</v>
      </c>
      <c r="F142" s="103">
        <f ca="1">INDEX(CRC_Contributions_Summary!$D$35:$O$554,MATCH($Q142,CRC_Contributions_Summary!$Q$35:$Q$554,0),MATCH(F$3,CRC_Contributions_Summary!$D$34:$O$34,0))</f>
        <v>0</v>
      </c>
      <c r="G142" s="103">
        <f ca="1">INDEX(CRC_Contributions_Summary!$D$35:$O$554,MATCH($Q142,CRC_Contributions_Summary!$Q$35:$Q$554,0),MATCH(G$3,CRC_Contributions_Summary!$D$34:$O$34,0))</f>
        <v>0</v>
      </c>
      <c r="H142" s="103">
        <f ca="1">INDEX(CRC_Contributions_Summary!$D$35:$O$554,MATCH($Q142,CRC_Contributions_Summary!$Q$35:$Q$554,0),MATCH(H$3,CRC_Contributions_Summary!$D$34:$O$34,0))</f>
        <v>0</v>
      </c>
      <c r="I142" s="103">
        <f ca="1">INDEX(CRC_Contributions_Summary!$D$35:$O$554,MATCH($Q142,CRC_Contributions_Summary!$Q$35:$Q$554,0),MATCH(I$3,CRC_Contributions_Summary!$D$34:$O$34,0))</f>
        <v>0</v>
      </c>
      <c r="J142" s="103">
        <f ca="1">INDEX(CRC_Contributions_Summary!$D$35:$O$554,MATCH($Q142,CRC_Contributions_Summary!$Q$35:$Q$554,0),MATCH(J$3,CRC_Contributions_Summary!$D$34:$O$34,0))</f>
        <v>0</v>
      </c>
      <c r="K142" s="103">
        <f ca="1">INDEX(CRC_Contributions_Summary!$D$35:$O$554,MATCH($Q142,CRC_Contributions_Summary!$Q$35:$Q$554,0),MATCH(K$3,CRC_Contributions_Summary!$D$34:$O$34,0))</f>
        <v>0</v>
      </c>
      <c r="L142" s="103">
        <f ca="1">INDEX(CRC_Contributions_Summary!$D$35:$O$554,MATCH($Q142,CRC_Contributions_Summary!$Q$35:$Q$554,0),MATCH(L$3,CRC_Contributions_Summary!$D$34:$O$34,0))</f>
        <v>0</v>
      </c>
      <c r="M142" s="103">
        <f ca="1">INDEX(CRC_Contributions_Summary!$D$35:$O$554,MATCH($Q142,CRC_Contributions_Summary!$Q$35:$Q$554,0),MATCH(M$3,CRC_Contributions_Summary!$D$34:$O$34,0))</f>
        <v>0</v>
      </c>
      <c r="N142" s="103">
        <f ca="1">INDEX(CRC_Contributions_Summary!$D$35:$O$554,MATCH($Q142,CRC_Contributions_Summary!$Q$35:$Q$554,0),MATCH(N$3,CRC_Contributions_Summary!$D$34:$O$34,0))</f>
        <v>0</v>
      </c>
      <c r="O142" s="103">
        <f t="shared" ca="1" si="140"/>
        <v>0</v>
      </c>
      <c r="P142">
        <f t="shared" ref="P142" ca="1" si="144">B139</f>
        <v>28</v>
      </c>
      <c r="Q142" t="str">
        <f t="shared" ca="1" si="133"/>
        <v>28Non-staff in-kind ($)</v>
      </c>
    </row>
    <row r="143" spans="2:17">
      <c r="B143" s="282"/>
      <c r="C143" s="101" t="s">
        <v>428</v>
      </c>
      <c r="D143" s="105">
        <f t="shared" ref="D143:O143" ca="1" si="145">SUM(D139,D141,D142)</f>
        <v>0</v>
      </c>
      <c r="E143" s="105">
        <f t="shared" ca="1" si="145"/>
        <v>0</v>
      </c>
      <c r="F143" s="105">
        <f t="shared" ca="1" si="145"/>
        <v>0</v>
      </c>
      <c r="G143" s="105">
        <f t="shared" ca="1" si="145"/>
        <v>0</v>
      </c>
      <c r="H143" s="105">
        <f t="shared" ca="1" si="145"/>
        <v>0</v>
      </c>
      <c r="I143" s="105">
        <f t="shared" ca="1" si="145"/>
        <v>0</v>
      </c>
      <c r="J143" s="105">
        <f t="shared" ca="1" si="145"/>
        <v>0</v>
      </c>
      <c r="K143" s="105">
        <f t="shared" ca="1" si="145"/>
        <v>0</v>
      </c>
      <c r="L143" s="105">
        <f t="shared" ca="1" si="145"/>
        <v>0</v>
      </c>
      <c r="M143" s="105">
        <f t="shared" ca="1" si="145"/>
        <v>0</v>
      </c>
      <c r="N143" s="105">
        <f t="shared" ca="1" si="145"/>
        <v>0</v>
      </c>
      <c r="O143" s="105">
        <f t="shared" ca="1" si="145"/>
        <v>0</v>
      </c>
      <c r="Q143" t="str">
        <f t="shared" si="133"/>
        <v>Partner total ($)</v>
      </c>
    </row>
    <row r="144" spans="2:17">
      <c r="B144" s="282">
        <f ca="1">INDEX(CRC_Partner_Information!$B$7:$B$136,COUNTA(B$4:B144))</f>
        <v>29</v>
      </c>
      <c r="C144" s="98" t="s">
        <v>344</v>
      </c>
      <c r="D144" s="103">
        <f ca="1">INDEX(CRC_Contributions_Summary!$D$35:$O$554,MATCH($Q144,CRC_Contributions_Summary!$Q$35:$Q$554,0),MATCH(D$3,CRC_Contributions_Summary!$D$34:$O$34,0))</f>
        <v>0</v>
      </c>
      <c r="E144" s="103">
        <f ca="1">INDEX(CRC_Contributions_Summary!$D$35:$O$554,MATCH($Q144,CRC_Contributions_Summary!$Q$35:$Q$554,0),MATCH(E$3,CRC_Contributions_Summary!$D$34:$O$34,0))</f>
        <v>0</v>
      </c>
      <c r="F144" s="103">
        <f ca="1">INDEX(CRC_Contributions_Summary!$D$35:$O$554,MATCH($Q144,CRC_Contributions_Summary!$Q$35:$Q$554,0),MATCH(F$3,CRC_Contributions_Summary!$D$34:$O$34,0))</f>
        <v>0</v>
      </c>
      <c r="G144" s="103">
        <f ca="1">INDEX(CRC_Contributions_Summary!$D$35:$O$554,MATCH($Q144,CRC_Contributions_Summary!$Q$35:$Q$554,0),MATCH(G$3,CRC_Contributions_Summary!$D$34:$O$34,0))</f>
        <v>0</v>
      </c>
      <c r="H144" s="103">
        <f ca="1">INDEX(CRC_Contributions_Summary!$D$35:$O$554,MATCH($Q144,CRC_Contributions_Summary!$Q$35:$Q$554,0),MATCH(H$3,CRC_Contributions_Summary!$D$34:$O$34,0))</f>
        <v>0</v>
      </c>
      <c r="I144" s="103">
        <f ca="1">INDEX(CRC_Contributions_Summary!$D$35:$O$554,MATCH($Q144,CRC_Contributions_Summary!$Q$35:$Q$554,0),MATCH(I$3,CRC_Contributions_Summary!$D$34:$O$34,0))</f>
        <v>0</v>
      </c>
      <c r="J144" s="103">
        <f ca="1">INDEX(CRC_Contributions_Summary!$D$35:$O$554,MATCH($Q144,CRC_Contributions_Summary!$Q$35:$Q$554,0),MATCH(J$3,CRC_Contributions_Summary!$D$34:$O$34,0))</f>
        <v>0</v>
      </c>
      <c r="K144" s="103">
        <f ca="1">INDEX(CRC_Contributions_Summary!$D$35:$O$554,MATCH($Q144,CRC_Contributions_Summary!$Q$35:$Q$554,0),MATCH(K$3,CRC_Contributions_Summary!$D$34:$O$34,0))</f>
        <v>0</v>
      </c>
      <c r="L144" s="103">
        <f ca="1">INDEX(CRC_Contributions_Summary!$D$35:$O$554,MATCH($Q144,CRC_Contributions_Summary!$Q$35:$Q$554,0),MATCH(L$3,CRC_Contributions_Summary!$D$34:$O$34,0))</f>
        <v>0</v>
      </c>
      <c r="M144" s="103">
        <f ca="1">INDEX(CRC_Contributions_Summary!$D$35:$O$554,MATCH($Q144,CRC_Contributions_Summary!$Q$35:$Q$554,0),MATCH(M$3,CRC_Contributions_Summary!$D$34:$O$34,0))</f>
        <v>0</v>
      </c>
      <c r="N144" s="103">
        <f ca="1">INDEX(CRC_Contributions_Summary!$D$35:$O$554,MATCH($Q144,CRC_Contributions_Summary!$Q$35:$Q$554,0),MATCH(N$3,CRC_Contributions_Summary!$D$34:$O$34,0))</f>
        <v>0</v>
      </c>
      <c r="O144" s="103">
        <f t="shared" ref="O144:O147" ca="1" si="146">SUM(D144:N144)</f>
        <v>0</v>
      </c>
      <c r="P144">
        <f t="shared" ref="P144" ca="1" si="147">B144</f>
        <v>29</v>
      </c>
      <c r="Q144" t="str">
        <f t="shared" ca="1" si="133"/>
        <v>29Cash ($)</v>
      </c>
    </row>
    <row r="145" spans="2:17">
      <c r="B145" s="282"/>
      <c r="C145" s="99" t="s">
        <v>345</v>
      </c>
      <c r="D145" s="104">
        <f ca="1">INDEX(CRC_Contributions_Summary!$D$35:$O$554,MATCH($Q145,CRC_Contributions_Summary!$Q$35:$Q$554,0),MATCH(D$3,CRC_Contributions_Summary!$D$34:$O$34,0))</f>
        <v>0</v>
      </c>
      <c r="E145" s="104">
        <f ca="1">INDEX(CRC_Contributions_Summary!$D$35:$O$554,MATCH($Q145,CRC_Contributions_Summary!$Q$35:$Q$554,0),MATCH(E$3,CRC_Contributions_Summary!$D$34:$O$34,0))</f>
        <v>0</v>
      </c>
      <c r="F145" s="104">
        <f ca="1">INDEX(CRC_Contributions_Summary!$D$35:$O$554,MATCH($Q145,CRC_Contributions_Summary!$Q$35:$Q$554,0),MATCH(F$3,CRC_Contributions_Summary!$D$34:$O$34,0))</f>
        <v>0</v>
      </c>
      <c r="G145" s="104">
        <f ca="1">INDEX(CRC_Contributions_Summary!$D$35:$O$554,MATCH($Q145,CRC_Contributions_Summary!$Q$35:$Q$554,0),MATCH(G$3,CRC_Contributions_Summary!$D$34:$O$34,0))</f>
        <v>0</v>
      </c>
      <c r="H145" s="104">
        <f ca="1">INDEX(CRC_Contributions_Summary!$D$35:$O$554,MATCH($Q145,CRC_Contributions_Summary!$Q$35:$Q$554,0),MATCH(H$3,CRC_Contributions_Summary!$D$34:$O$34,0))</f>
        <v>0</v>
      </c>
      <c r="I145" s="104">
        <f ca="1">INDEX(CRC_Contributions_Summary!$D$35:$O$554,MATCH($Q145,CRC_Contributions_Summary!$Q$35:$Q$554,0),MATCH(I$3,CRC_Contributions_Summary!$D$34:$O$34,0))</f>
        <v>0</v>
      </c>
      <c r="J145" s="104">
        <f ca="1">INDEX(CRC_Contributions_Summary!$D$35:$O$554,MATCH($Q145,CRC_Contributions_Summary!$Q$35:$Q$554,0),MATCH(J$3,CRC_Contributions_Summary!$D$34:$O$34,0))</f>
        <v>0</v>
      </c>
      <c r="K145" s="104">
        <f ca="1">INDEX(CRC_Contributions_Summary!$D$35:$O$554,MATCH($Q145,CRC_Contributions_Summary!$Q$35:$Q$554,0),MATCH(K$3,CRC_Contributions_Summary!$D$34:$O$34,0))</f>
        <v>0</v>
      </c>
      <c r="L145" s="104">
        <f ca="1">INDEX(CRC_Contributions_Summary!$D$35:$O$554,MATCH($Q145,CRC_Contributions_Summary!$Q$35:$Q$554,0),MATCH(L$3,CRC_Contributions_Summary!$D$34:$O$34,0))</f>
        <v>0</v>
      </c>
      <c r="M145" s="104">
        <f ca="1">INDEX(CRC_Contributions_Summary!$D$35:$O$554,MATCH($Q145,CRC_Contributions_Summary!$Q$35:$Q$554,0),MATCH(M$3,CRC_Contributions_Summary!$D$34:$O$34,0))</f>
        <v>0</v>
      </c>
      <c r="N145" s="104">
        <f ca="1">INDEX(CRC_Contributions_Summary!$D$35:$O$554,MATCH($Q145,CRC_Contributions_Summary!$Q$35:$Q$554,0),MATCH(N$3,CRC_Contributions_Summary!$D$34:$O$34,0))</f>
        <v>0</v>
      </c>
      <c r="O145" s="104">
        <f t="shared" ca="1" si="146"/>
        <v>0</v>
      </c>
      <c r="P145">
        <f t="shared" ref="P145" ca="1" si="148">B144</f>
        <v>29</v>
      </c>
      <c r="Q145" t="str">
        <f t="shared" ca="1" si="133"/>
        <v>29Number of FTE</v>
      </c>
    </row>
    <row r="146" spans="2:17">
      <c r="B146" s="282"/>
      <c r="C146" s="99" t="s">
        <v>355</v>
      </c>
      <c r="D146" s="103">
        <f ca="1">INDEX(CRC_Contributions_Summary!$D$35:$O$554,MATCH($Q146,CRC_Contributions_Summary!$Q$35:$Q$554,0),MATCH(D$3,CRC_Contributions_Summary!$D$34:$O$34,0))</f>
        <v>0</v>
      </c>
      <c r="E146" s="103">
        <f ca="1">INDEX(CRC_Contributions_Summary!$D$35:$O$554,MATCH($Q146,CRC_Contributions_Summary!$Q$35:$Q$554,0),MATCH(E$3,CRC_Contributions_Summary!$D$34:$O$34,0))</f>
        <v>0</v>
      </c>
      <c r="F146" s="103">
        <f ca="1">INDEX(CRC_Contributions_Summary!$D$35:$O$554,MATCH($Q146,CRC_Contributions_Summary!$Q$35:$Q$554,0),MATCH(F$3,CRC_Contributions_Summary!$D$34:$O$34,0))</f>
        <v>0</v>
      </c>
      <c r="G146" s="103">
        <f ca="1">INDEX(CRC_Contributions_Summary!$D$35:$O$554,MATCH($Q146,CRC_Contributions_Summary!$Q$35:$Q$554,0),MATCH(G$3,CRC_Contributions_Summary!$D$34:$O$34,0))</f>
        <v>0</v>
      </c>
      <c r="H146" s="103">
        <f ca="1">INDEX(CRC_Contributions_Summary!$D$35:$O$554,MATCH($Q146,CRC_Contributions_Summary!$Q$35:$Q$554,0),MATCH(H$3,CRC_Contributions_Summary!$D$34:$O$34,0))</f>
        <v>0</v>
      </c>
      <c r="I146" s="103">
        <f ca="1">INDEX(CRC_Contributions_Summary!$D$35:$O$554,MATCH($Q146,CRC_Contributions_Summary!$Q$35:$Q$554,0),MATCH(I$3,CRC_Contributions_Summary!$D$34:$O$34,0))</f>
        <v>0</v>
      </c>
      <c r="J146" s="103">
        <f ca="1">INDEX(CRC_Contributions_Summary!$D$35:$O$554,MATCH($Q146,CRC_Contributions_Summary!$Q$35:$Q$554,0),MATCH(J$3,CRC_Contributions_Summary!$D$34:$O$34,0))</f>
        <v>0</v>
      </c>
      <c r="K146" s="103">
        <f ca="1">INDEX(CRC_Contributions_Summary!$D$35:$O$554,MATCH($Q146,CRC_Contributions_Summary!$Q$35:$Q$554,0),MATCH(K$3,CRC_Contributions_Summary!$D$34:$O$34,0))</f>
        <v>0</v>
      </c>
      <c r="L146" s="103">
        <f ca="1">INDEX(CRC_Contributions_Summary!$D$35:$O$554,MATCH($Q146,CRC_Contributions_Summary!$Q$35:$Q$554,0),MATCH(L$3,CRC_Contributions_Summary!$D$34:$O$34,0))</f>
        <v>0</v>
      </c>
      <c r="M146" s="103">
        <f ca="1">INDEX(CRC_Contributions_Summary!$D$35:$O$554,MATCH($Q146,CRC_Contributions_Summary!$Q$35:$Q$554,0),MATCH(M$3,CRC_Contributions_Summary!$D$34:$O$34,0))</f>
        <v>0</v>
      </c>
      <c r="N146" s="103">
        <f ca="1">INDEX(CRC_Contributions_Summary!$D$35:$O$554,MATCH($Q146,CRC_Contributions_Summary!$Q$35:$Q$554,0),MATCH(N$3,CRC_Contributions_Summary!$D$34:$O$34,0))</f>
        <v>0</v>
      </c>
      <c r="O146" s="103">
        <f t="shared" ca="1" si="146"/>
        <v>0</v>
      </c>
      <c r="P146">
        <f t="shared" ref="P146" ca="1" si="149">B144</f>
        <v>29</v>
      </c>
      <c r="Q146" t="str">
        <f t="shared" ca="1" si="133"/>
        <v>29Staff value ($)</v>
      </c>
    </row>
    <row r="147" spans="2:17">
      <c r="B147" s="282"/>
      <c r="C147" s="100" t="s">
        <v>347</v>
      </c>
      <c r="D147" s="103">
        <f ca="1">INDEX(CRC_Contributions_Summary!$D$35:$O$554,MATCH($Q147,CRC_Contributions_Summary!$Q$35:$Q$554,0),MATCH(D$3,CRC_Contributions_Summary!$D$34:$O$34,0))</f>
        <v>0</v>
      </c>
      <c r="E147" s="103">
        <f ca="1">INDEX(CRC_Contributions_Summary!$D$35:$O$554,MATCH($Q147,CRC_Contributions_Summary!$Q$35:$Q$554,0),MATCH(E$3,CRC_Contributions_Summary!$D$34:$O$34,0))</f>
        <v>0</v>
      </c>
      <c r="F147" s="103">
        <f ca="1">INDEX(CRC_Contributions_Summary!$D$35:$O$554,MATCH($Q147,CRC_Contributions_Summary!$Q$35:$Q$554,0),MATCH(F$3,CRC_Contributions_Summary!$D$34:$O$34,0))</f>
        <v>0</v>
      </c>
      <c r="G147" s="103">
        <f ca="1">INDEX(CRC_Contributions_Summary!$D$35:$O$554,MATCH($Q147,CRC_Contributions_Summary!$Q$35:$Q$554,0),MATCH(G$3,CRC_Contributions_Summary!$D$34:$O$34,0))</f>
        <v>0</v>
      </c>
      <c r="H147" s="103">
        <f ca="1">INDEX(CRC_Contributions_Summary!$D$35:$O$554,MATCH($Q147,CRC_Contributions_Summary!$Q$35:$Q$554,0),MATCH(H$3,CRC_Contributions_Summary!$D$34:$O$34,0))</f>
        <v>0</v>
      </c>
      <c r="I147" s="103">
        <f ca="1">INDEX(CRC_Contributions_Summary!$D$35:$O$554,MATCH($Q147,CRC_Contributions_Summary!$Q$35:$Q$554,0),MATCH(I$3,CRC_Contributions_Summary!$D$34:$O$34,0))</f>
        <v>0</v>
      </c>
      <c r="J147" s="103">
        <f ca="1">INDEX(CRC_Contributions_Summary!$D$35:$O$554,MATCH($Q147,CRC_Contributions_Summary!$Q$35:$Q$554,0),MATCH(J$3,CRC_Contributions_Summary!$D$34:$O$34,0))</f>
        <v>0</v>
      </c>
      <c r="K147" s="103">
        <f ca="1">INDEX(CRC_Contributions_Summary!$D$35:$O$554,MATCH($Q147,CRC_Contributions_Summary!$Q$35:$Q$554,0),MATCH(K$3,CRC_Contributions_Summary!$D$34:$O$34,0))</f>
        <v>0</v>
      </c>
      <c r="L147" s="103">
        <f ca="1">INDEX(CRC_Contributions_Summary!$D$35:$O$554,MATCH($Q147,CRC_Contributions_Summary!$Q$35:$Q$554,0),MATCH(L$3,CRC_Contributions_Summary!$D$34:$O$34,0))</f>
        <v>0</v>
      </c>
      <c r="M147" s="103">
        <f ca="1">INDEX(CRC_Contributions_Summary!$D$35:$O$554,MATCH($Q147,CRC_Contributions_Summary!$Q$35:$Q$554,0),MATCH(M$3,CRC_Contributions_Summary!$D$34:$O$34,0))</f>
        <v>0</v>
      </c>
      <c r="N147" s="103">
        <f ca="1">INDEX(CRC_Contributions_Summary!$D$35:$O$554,MATCH($Q147,CRC_Contributions_Summary!$Q$35:$Q$554,0),MATCH(N$3,CRC_Contributions_Summary!$D$34:$O$34,0))</f>
        <v>0</v>
      </c>
      <c r="O147" s="103">
        <f t="shared" ca="1" si="146"/>
        <v>0</v>
      </c>
      <c r="P147">
        <f t="shared" ref="P147" ca="1" si="150">B144</f>
        <v>29</v>
      </c>
      <c r="Q147" t="str">
        <f t="shared" ca="1" si="133"/>
        <v>29Non-staff in-kind ($)</v>
      </c>
    </row>
    <row r="148" spans="2:17">
      <c r="B148" s="282"/>
      <c r="C148" s="101" t="s">
        <v>428</v>
      </c>
      <c r="D148" s="105">
        <f t="shared" ref="D148:O148" ca="1" si="151">SUM(D144,D146,D147)</f>
        <v>0</v>
      </c>
      <c r="E148" s="105">
        <f t="shared" ca="1" si="151"/>
        <v>0</v>
      </c>
      <c r="F148" s="105">
        <f t="shared" ca="1" si="151"/>
        <v>0</v>
      </c>
      <c r="G148" s="105">
        <f t="shared" ca="1" si="151"/>
        <v>0</v>
      </c>
      <c r="H148" s="105">
        <f t="shared" ca="1" si="151"/>
        <v>0</v>
      </c>
      <c r="I148" s="105">
        <f t="shared" ca="1" si="151"/>
        <v>0</v>
      </c>
      <c r="J148" s="105">
        <f t="shared" ca="1" si="151"/>
        <v>0</v>
      </c>
      <c r="K148" s="105">
        <f t="shared" ca="1" si="151"/>
        <v>0</v>
      </c>
      <c r="L148" s="105">
        <f t="shared" ca="1" si="151"/>
        <v>0</v>
      </c>
      <c r="M148" s="105">
        <f t="shared" ca="1" si="151"/>
        <v>0</v>
      </c>
      <c r="N148" s="105">
        <f t="shared" ca="1" si="151"/>
        <v>0</v>
      </c>
      <c r="O148" s="105">
        <f t="shared" ca="1" si="151"/>
        <v>0</v>
      </c>
      <c r="Q148" t="str">
        <f t="shared" si="133"/>
        <v>Partner total ($)</v>
      </c>
    </row>
    <row r="149" spans="2:17">
      <c r="B149" s="282">
        <f ca="1">INDEX(CRC_Partner_Information!$B$7:$B$136,COUNTA(B$4:B149))</f>
        <v>30</v>
      </c>
      <c r="C149" s="98" t="s">
        <v>344</v>
      </c>
      <c r="D149" s="103">
        <f ca="1">INDEX(CRC_Contributions_Summary!$D$35:$O$554,MATCH($Q149,CRC_Contributions_Summary!$Q$35:$Q$554,0),MATCH(D$3,CRC_Contributions_Summary!$D$34:$O$34,0))</f>
        <v>0</v>
      </c>
      <c r="E149" s="103">
        <f ca="1">INDEX(CRC_Contributions_Summary!$D$35:$O$554,MATCH($Q149,CRC_Contributions_Summary!$Q$35:$Q$554,0),MATCH(E$3,CRC_Contributions_Summary!$D$34:$O$34,0))</f>
        <v>0</v>
      </c>
      <c r="F149" s="103">
        <f ca="1">INDEX(CRC_Contributions_Summary!$D$35:$O$554,MATCH($Q149,CRC_Contributions_Summary!$Q$35:$Q$554,0),MATCH(F$3,CRC_Contributions_Summary!$D$34:$O$34,0))</f>
        <v>0</v>
      </c>
      <c r="G149" s="103">
        <f ca="1">INDEX(CRC_Contributions_Summary!$D$35:$O$554,MATCH($Q149,CRC_Contributions_Summary!$Q$35:$Q$554,0),MATCH(G$3,CRC_Contributions_Summary!$D$34:$O$34,0))</f>
        <v>0</v>
      </c>
      <c r="H149" s="103">
        <f ca="1">INDEX(CRC_Contributions_Summary!$D$35:$O$554,MATCH($Q149,CRC_Contributions_Summary!$Q$35:$Q$554,0),MATCH(H$3,CRC_Contributions_Summary!$D$34:$O$34,0))</f>
        <v>0</v>
      </c>
      <c r="I149" s="103">
        <f ca="1">INDEX(CRC_Contributions_Summary!$D$35:$O$554,MATCH($Q149,CRC_Contributions_Summary!$Q$35:$Q$554,0),MATCH(I$3,CRC_Contributions_Summary!$D$34:$O$34,0))</f>
        <v>0</v>
      </c>
      <c r="J149" s="103">
        <f ca="1">INDEX(CRC_Contributions_Summary!$D$35:$O$554,MATCH($Q149,CRC_Contributions_Summary!$Q$35:$Q$554,0),MATCH(J$3,CRC_Contributions_Summary!$D$34:$O$34,0))</f>
        <v>0</v>
      </c>
      <c r="K149" s="103">
        <f ca="1">INDEX(CRC_Contributions_Summary!$D$35:$O$554,MATCH($Q149,CRC_Contributions_Summary!$Q$35:$Q$554,0),MATCH(K$3,CRC_Contributions_Summary!$D$34:$O$34,0))</f>
        <v>0</v>
      </c>
      <c r="L149" s="103">
        <f ca="1">INDEX(CRC_Contributions_Summary!$D$35:$O$554,MATCH($Q149,CRC_Contributions_Summary!$Q$35:$Q$554,0),MATCH(L$3,CRC_Contributions_Summary!$D$34:$O$34,0))</f>
        <v>0</v>
      </c>
      <c r="M149" s="103">
        <f ca="1">INDEX(CRC_Contributions_Summary!$D$35:$O$554,MATCH($Q149,CRC_Contributions_Summary!$Q$35:$Q$554,0),MATCH(M$3,CRC_Contributions_Summary!$D$34:$O$34,0))</f>
        <v>0</v>
      </c>
      <c r="N149" s="103">
        <f ca="1">INDEX(CRC_Contributions_Summary!$D$35:$O$554,MATCH($Q149,CRC_Contributions_Summary!$Q$35:$Q$554,0),MATCH(N$3,CRC_Contributions_Summary!$D$34:$O$34,0))</f>
        <v>0</v>
      </c>
      <c r="O149" s="103">
        <f t="shared" ref="O149:O152" ca="1" si="152">SUM(D149:N149)</f>
        <v>0</v>
      </c>
      <c r="P149">
        <f t="shared" ref="P149" ca="1" si="153">B149</f>
        <v>30</v>
      </c>
      <c r="Q149" t="str">
        <f t="shared" ca="1" si="133"/>
        <v>30Cash ($)</v>
      </c>
    </row>
    <row r="150" spans="2:17">
      <c r="B150" s="282"/>
      <c r="C150" s="99" t="s">
        <v>345</v>
      </c>
      <c r="D150" s="104">
        <f ca="1">INDEX(CRC_Contributions_Summary!$D$35:$O$554,MATCH($Q150,CRC_Contributions_Summary!$Q$35:$Q$554,0),MATCH(D$3,CRC_Contributions_Summary!$D$34:$O$34,0))</f>
        <v>0</v>
      </c>
      <c r="E150" s="104">
        <f ca="1">INDEX(CRC_Contributions_Summary!$D$35:$O$554,MATCH($Q150,CRC_Contributions_Summary!$Q$35:$Q$554,0),MATCH(E$3,CRC_Contributions_Summary!$D$34:$O$34,0))</f>
        <v>0</v>
      </c>
      <c r="F150" s="104">
        <f ca="1">INDEX(CRC_Contributions_Summary!$D$35:$O$554,MATCH($Q150,CRC_Contributions_Summary!$Q$35:$Q$554,0),MATCH(F$3,CRC_Contributions_Summary!$D$34:$O$34,0))</f>
        <v>0</v>
      </c>
      <c r="G150" s="104">
        <f ca="1">INDEX(CRC_Contributions_Summary!$D$35:$O$554,MATCH($Q150,CRC_Contributions_Summary!$Q$35:$Q$554,0),MATCH(G$3,CRC_Contributions_Summary!$D$34:$O$34,0))</f>
        <v>0</v>
      </c>
      <c r="H150" s="104">
        <f ca="1">INDEX(CRC_Contributions_Summary!$D$35:$O$554,MATCH($Q150,CRC_Contributions_Summary!$Q$35:$Q$554,0),MATCH(H$3,CRC_Contributions_Summary!$D$34:$O$34,0))</f>
        <v>0</v>
      </c>
      <c r="I150" s="104">
        <f ca="1">INDEX(CRC_Contributions_Summary!$D$35:$O$554,MATCH($Q150,CRC_Contributions_Summary!$Q$35:$Q$554,0),MATCH(I$3,CRC_Contributions_Summary!$D$34:$O$34,0))</f>
        <v>0</v>
      </c>
      <c r="J150" s="104">
        <f ca="1">INDEX(CRC_Contributions_Summary!$D$35:$O$554,MATCH($Q150,CRC_Contributions_Summary!$Q$35:$Q$554,0),MATCH(J$3,CRC_Contributions_Summary!$D$34:$O$34,0))</f>
        <v>0</v>
      </c>
      <c r="K150" s="104">
        <f ca="1">INDEX(CRC_Contributions_Summary!$D$35:$O$554,MATCH($Q150,CRC_Contributions_Summary!$Q$35:$Q$554,0),MATCH(K$3,CRC_Contributions_Summary!$D$34:$O$34,0))</f>
        <v>0</v>
      </c>
      <c r="L150" s="104">
        <f ca="1">INDEX(CRC_Contributions_Summary!$D$35:$O$554,MATCH($Q150,CRC_Contributions_Summary!$Q$35:$Q$554,0),MATCH(L$3,CRC_Contributions_Summary!$D$34:$O$34,0))</f>
        <v>0</v>
      </c>
      <c r="M150" s="104">
        <f ca="1">INDEX(CRC_Contributions_Summary!$D$35:$O$554,MATCH($Q150,CRC_Contributions_Summary!$Q$35:$Q$554,0),MATCH(M$3,CRC_Contributions_Summary!$D$34:$O$34,0))</f>
        <v>0</v>
      </c>
      <c r="N150" s="104">
        <f ca="1">INDEX(CRC_Contributions_Summary!$D$35:$O$554,MATCH($Q150,CRC_Contributions_Summary!$Q$35:$Q$554,0),MATCH(N$3,CRC_Contributions_Summary!$D$34:$O$34,0))</f>
        <v>0</v>
      </c>
      <c r="O150" s="104">
        <f t="shared" ca="1" si="152"/>
        <v>0</v>
      </c>
      <c r="P150">
        <f t="shared" ref="P150" ca="1" si="154">B149</f>
        <v>30</v>
      </c>
      <c r="Q150" t="str">
        <f t="shared" ca="1" si="133"/>
        <v>30Number of FTE</v>
      </c>
    </row>
    <row r="151" spans="2:17">
      <c r="B151" s="282"/>
      <c r="C151" s="99" t="s">
        <v>355</v>
      </c>
      <c r="D151" s="103">
        <f ca="1">INDEX(CRC_Contributions_Summary!$D$35:$O$554,MATCH($Q151,CRC_Contributions_Summary!$Q$35:$Q$554,0),MATCH(D$3,CRC_Contributions_Summary!$D$34:$O$34,0))</f>
        <v>0</v>
      </c>
      <c r="E151" s="103">
        <f ca="1">INDEX(CRC_Contributions_Summary!$D$35:$O$554,MATCH($Q151,CRC_Contributions_Summary!$Q$35:$Q$554,0),MATCH(E$3,CRC_Contributions_Summary!$D$34:$O$34,0))</f>
        <v>0</v>
      </c>
      <c r="F151" s="103">
        <f ca="1">INDEX(CRC_Contributions_Summary!$D$35:$O$554,MATCH($Q151,CRC_Contributions_Summary!$Q$35:$Q$554,0),MATCH(F$3,CRC_Contributions_Summary!$D$34:$O$34,0))</f>
        <v>0</v>
      </c>
      <c r="G151" s="103">
        <f ca="1">INDEX(CRC_Contributions_Summary!$D$35:$O$554,MATCH($Q151,CRC_Contributions_Summary!$Q$35:$Q$554,0),MATCH(G$3,CRC_Contributions_Summary!$D$34:$O$34,0))</f>
        <v>0</v>
      </c>
      <c r="H151" s="103">
        <f ca="1">INDEX(CRC_Contributions_Summary!$D$35:$O$554,MATCH($Q151,CRC_Contributions_Summary!$Q$35:$Q$554,0),MATCH(H$3,CRC_Contributions_Summary!$D$34:$O$34,0))</f>
        <v>0</v>
      </c>
      <c r="I151" s="103">
        <f ca="1">INDEX(CRC_Contributions_Summary!$D$35:$O$554,MATCH($Q151,CRC_Contributions_Summary!$Q$35:$Q$554,0),MATCH(I$3,CRC_Contributions_Summary!$D$34:$O$34,0))</f>
        <v>0</v>
      </c>
      <c r="J151" s="103">
        <f ca="1">INDEX(CRC_Contributions_Summary!$D$35:$O$554,MATCH($Q151,CRC_Contributions_Summary!$Q$35:$Q$554,0),MATCH(J$3,CRC_Contributions_Summary!$D$34:$O$34,0))</f>
        <v>0</v>
      </c>
      <c r="K151" s="103">
        <f ca="1">INDEX(CRC_Contributions_Summary!$D$35:$O$554,MATCH($Q151,CRC_Contributions_Summary!$Q$35:$Q$554,0),MATCH(K$3,CRC_Contributions_Summary!$D$34:$O$34,0))</f>
        <v>0</v>
      </c>
      <c r="L151" s="103">
        <f ca="1">INDEX(CRC_Contributions_Summary!$D$35:$O$554,MATCH($Q151,CRC_Contributions_Summary!$Q$35:$Q$554,0),MATCH(L$3,CRC_Contributions_Summary!$D$34:$O$34,0))</f>
        <v>0</v>
      </c>
      <c r="M151" s="103">
        <f ca="1">INDEX(CRC_Contributions_Summary!$D$35:$O$554,MATCH($Q151,CRC_Contributions_Summary!$Q$35:$Q$554,0),MATCH(M$3,CRC_Contributions_Summary!$D$34:$O$34,0))</f>
        <v>0</v>
      </c>
      <c r="N151" s="103">
        <f ca="1">INDEX(CRC_Contributions_Summary!$D$35:$O$554,MATCH($Q151,CRC_Contributions_Summary!$Q$35:$Q$554,0),MATCH(N$3,CRC_Contributions_Summary!$D$34:$O$34,0))</f>
        <v>0</v>
      </c>
      <c r="O151" s="103">
        <f t="shared" ca="1" si="152"/>
        <v>0</v>
      </c>
      <c r="P151">
        <f t="shared" ref="P151" ca="1" si="155">B149</f>
        <v>30</v>
      </c>
      <c r="Q151" t="str">
        <f t="shared" ca="1" si="133"/>
        <v>30Staff value ($)</v>
      </c>
    </row>
    <row r="152" spans="2:17">
      <c r="B152" s="282"/>
      <c r="C152" s="100" t="s">
        <v>347</v>
      </c>
      <c r="D152" s="103">
        <f ca="1">INDEX(CRC_Contributions_Summary!$D$35:$O$554,MATCH($Q152,CRC_Contributions_Summary!$Q$35:$Q$554,0),MATCH(D$3,CRC_Contributions_Summary!$D$34:$O$34,0))</f>
        <v>0</v>
      </c>
      <c r="E152" s="103">
        <f ca="1">INDEX(CRC_Contributions_Summary!$D$35:$O$554,MATCH($Q152,CRC_Contributions_Summary!$Q$35:$Q$554,0),MATCH(E$3,CRC_Contributions_Summary!$D$34:$O$34,0))</f>
        <v>0</v>
      </c>
      <c r="F152" s="103">
        <f ca="1">INDEX(CRC_Contributions_Summary!$D$35:$O$554,MATCH($Q152,CRC_Contributions_Summary!$Q$35:$Q$554,0),MATCH(F$3,CRC_Contributions_Summary!$D$34:$O$34,0))</f>
        <v>0</v>
      </c>
      <c r="G152" s="103">
        <f ca="1">INDEX(CRC_Contributions_Summary!$D$35:$O$554,MATCH($Q152,CRC_Contributions_Summary!$Q$35:$Q$554,0),MATCH(G$3,CRC_Contributions_Summary!$D$34:$O$34,0))</f>
        <v>0</v>
      </c>
      <c r="H152" s="103">
        <f ca="1">INDEX(CRC_Contributions_Summary!$D$35:$O$554,MATCH($Q152,CRC_Contributions_Summary!$Q$35:$Q$554,0),MATCH(H$3,CRC_Contributions_Summary!$D$34:$O$34,0))</f>
        <v>0</v>
      </c>
      <c r="I152" s="103">
        <f ca="1">INDEX(CRC_Contributions_Summary!$D$35:$O$554,MATCH($Q152,CRC_Contributions_Summary!$Q$35:$Q$554,0),MATCH(I$3,CRC_Contributions_Summary!$D$34:$O$34,0))</f>
        <v>0</v>
      </c>
      <c r="J152" s="103">
        <f ca="1">INDEX(CRC_Contributions_Summary!$D$35:$O$554,MATCH($Q152,CRC_Contributions_Summary!$Q$35:$Q$554,0),MATCH(J$3,CRC_Contributions_Summary!$D$34:$O$34,0))</f>
        <v>0</v>
      </c>
      <c r="K152" s="103">
        <f ca="1">INDEX(CRC_Contributions_Summary!$D$35:$O$554,MATCH($Q152,CRC_Contributions_Summary!$Q$35:$Q$554,0),MATCH(K$3,CRC_Contributions_Summary!$D$34:$O$34,0))</f>
        <v>0</v>
      </c>
      <c r="L152" s="103">
        <f ca="1">INDEX(CRC_Contributions_Summary!$D$35:$O$554,MATCH($Q152,CRC_Contributions_Summary!$Q$35:$Q$554,0),MATCH(L$3,CRC_Contributions_Summary!$D$34:$O$34,0))</f>
        <v>0</v>
      </c>
      <c r="M152" s="103">
        <f ca="1">INDEX(CRC_Contributions_Summary!$D$35:$O$554,MATCH($Q152,CRC_Contributions_Summary!$Q$35:$Q$554,0),MATCH(M$3,CRC_Contributions_Summary!$D$34:$O$34,0))</f>
        <v>0</v>
      </c>
      <c r="N152" s="103">
        <f ca="1">INDEX(CRC_Contributions_Summary!$D$35:$O$554,MATCH($Q152,CRC_Contributions_Summary!$Q$35:$Q$554,0),MATCH(N$3,CRC_Contributions_Summary!$D$34:$O$34,0))</f>
        <v>0</v>
      </c>
      <c r="O152" s="103">
        <f t="shared" ca="1" si="152"/>
        <v>0</v>
      </c>
      <c r="P152">
        <f t="shared" ref="P152" ca="1" si="156">B149</f>
        <v>30</v>
      </c>
      <c r="Q152" t="str">
        <f t="shared" ca="1" si="133"/>
        <v>30Non-staff in-kind ($)</v>
      </c>
    </row>
    <row r="153" spans="2:17">
      <c r="B153" s="282"/>
      <c r="C153" s="101" t="s">
        <v>428</v>
      </c>
      <c r="D153" s="105">
        <f t="shared" ref="D153:O153" ca="1" si="157">SUM(D149,D151,D152)</f>
        <v>0</v>
      </c>
      <c r="E153" s="105">
        <f t="shared" ca="1" si="157"/>
        <v>0</v>
      </c>
      <c r="F153" s="105">
        <f t="shared" ca="1" si="157"/>
        <v>0</v>
      </c>
      <c r="G153" s="105">
        <f t="shared" ca="1" si="157"/>
        <v>0</v>
      </c>
      <c r="H153" s="105">
        <f t="shared" ca="1" si="157"/>
        <v>0</v>
      </c>
      <c r="I153" s="105">
        <f t="shared" ca="1" si="157"/>
        <v>0</v>
      </c>
      <c r="J153" s="105">
        <f t="shared" ca="1" si="157"/>
        <v>0</v>
      </c>
      <c r="K153" s="105">
        <f t="shared" ca="1" si="157"/>
        <v>0</v>
      </c>
      <c r="L153" s="105">
        <f t="shared" ca="1" si="157"/>
        <v>0</v>
      </c>
      <c r="M153" s="105">
        <f t="shared" ca="1" si="157"/>
        <v>0</v>
      </c>
      <c r="N153" s="105">
        <f t="shared" ca="1" si="157"/>
        <v>0</v>
      </c>
      <c r="O153" s="105">
        <f t="shared" ca="1" si="157"/>
        <v>0</v>
      </c>
      <c r="Q153" t="str">
        <f t="shared" si="133"/>
        <v>Partner total ($)</v>
      </c>
    </row>
    <row r="154" spans="2:17">
      <c r="B154" s="282">
        <f ca="1">INDEX(CRC_Partner_Information!$B$7:$B$136,COUNTA(B$4:B154))</f>
        <v>31</v>
      </c>
      <c r="C154" s="98" t="s">
        <v>344</v>
      </c>
      <c r="D154" s="103">
        <f ca="1">INDEX(CRC_Contributions_Summary!$D$35:$O$554,MATCH($Q154,CRC_Contributions_Summary!$Q$35:$Q$554,0),MATCH(D$3,CRC_Contributions_Summary!$D$34:$O$34,0))</f>
        <v>0</v>
      </c>
      <c r="E154" s="103">
        <f ca="1">INDEX(CRC_Contributions_Summary!$D$35:$O$554,MATCH($Q154,CRC_Contributions_Summary!$Q$35:$Q$554,0),MATCH(E$3,CRC_Contributions_Summary!$D$34:$O$34,0))</f>
        <v>0</v>
      </c>
      <c r="F154" s="103">
        <f ca="1">INDEX(CRC_Contributions_Summary!$D$35:$O$554,MATCH($Q154,CRC_Contributions_Summary!$Q$35:$Q$554,0),MATCH(F$3,CRC_Contributions_Summary!$D$34:$O$34,0))</f>
        <v>0</v>
      </c>
      <c r="G154" s="103">
        <f ca="1">INDEX(CRC_Contributions_Summary!$D$35:$O$554,MATCH($Q154,CRC_Contributions_Summary!$Q$35:$Q$554,0),MATCH(G$3,CRC_Contributions_Summary!$D$34:$O$34,0))</f>
        <v>0</v>
      </c>
      <c r="H154" s="103">
        <f ca="1">INDEX(CRC_Contributions_Summary!$D$35:$O$554,MATCH($Q154,CRC_Contributions_Summary!$Q$35:$Q$554,0),MATCH(H$3,CRC_Contributions_Summary!$D$34:$O$34,0))</f>
        <v>0</v>
      </c>
      <c r="I154" s="103">
        <f ca="1">INDEX(CRC_Contributions_Summary!$D$35:$O$554,MATCH($Q154,CRC_Contributions_Summary!$Q$35:$Q$554,0),MATCH(I$3,CRC_Contributions_Summary!$D$34:$O$34,0))</f>
        <v>0</v>
      </c>
      <c r="J154" s="103">
        <f ca="1">INDEX(CRC_Contributions_Summary!$D$35:$O$554,MATCH($Q154,CRC_Contributions_Summary!$Q$35:$Q$554,0),MATCH(J$3,CRC_Contributions_Summary!$D$34:$O$34,0))</f>
        <v>0</v>
      </c>
      <c r="K154" s="103">
        <f ca="1">INDEX(CRC_Contributions_Summary!$D$35:$O$554,MATCH($Q154,CRC_Contributions_Summary!$Q$35:$Q$554,0),MATCH(K$3,CRC_Contributions_Summary!$D$34:$O$34,0))</f>
        <v>0</v>
      </c>
      <c r="L154" s="103">
        <f ca="1">INDEX(CRC_Contributions_Summary!$D$35:$O$554,MATCH($Q154,CRC_Contributions_Summary!$Q$35:$Q$554,0),MATCH(L$3,CRC_Contributions_Summary!$D$34:$O$34,0))</f>
        <v>0</v>
      </c>
      <c r="M154" s="103">
        <f ca="1">INDEX(CRC_Contributions_Summary!$D$35:$O$554,MATCH($Q154,CRC_Contributions_Summary!$Q$35:$Q$554,0),MATCH(M$3,CRC_Contributions_Summary!$D$34:$O$34,0))</f>
        <v>0</v>
      </c>
      <c r="N154" s="103">
        <f ca="1">INDEX(CRC_Contributions_Summary!$D$35:$O$554,MATCH($Q154,CRC_Contributions_Summary!$Q$35:$Q$554,0),MATCH(N$3,CRC_Contributions_Summary!$D$34:$O$34,0))</f>
        <v>0</v>
      </c>
      <c r="O154" s="103">
        <f t="shared" ref="O154:O157" ca="1" si="158">SUM(D154:N154)</f>
        <v>0</v>
      </c>
      <c r="P154">
        <f t="shared" ref="P154" ca="1" si="159">B154</f>
        <v>31</v>
      </c>
      <c r="Q154" t="str">
        <f t="shared" ca="1" si="133"/>
        <v>31Cash ($)</v>
      </c>
    </row>
    <row r="155" spans="2:17">
      <c r="B155" s="282"/>
      <c r="C155" s="99" t="s">
        <v>345</v>
      </c>
      <c r="D155" s="104">
        <f ca="1">INDEX(CRC_Contributions_Summary!$D$35:$O$554,MATCH($Q155,CRC_Contributions_Summary!$Q$35:$Q$554,0),MATCH(D$3,CRC_Contributions_Summary!$D$34:$O$34,0))</f>
        <v>0</v>
      </c>
      <c r="E155" s="104">
        <f ca="1">INDEX(CRC_Contributions_Summary!$D$35:$O$554,MATCH($Q155,CRC_Contributions_Summary!$Q$35:$Q$554,0),MATCH(E$3,CRC_Contributions_Summary!$D$34:$O$34,0))</f>
        <v>0</v>
      </c>
      <c r="F155" s="104">
        <f ca="1">INDEX(CRC_Contributions_Summary!$D$35:$O$554,MATCH($Q155,CRC_Contributions_Summary!$Q$35:$Q$554,0),MATCH(F$3,CRC_Contributions_Summary!$D$34:$O$34,0))</f>
        <v>0</v>
      </c>
      <c r="G155" s="104">
        <f ca="1">INDEX(CRC_Contributions_Summary!$D$35:$O$554,MATCH($Q155,CRC_Contributions_Summary!$Q$35:$Q$554,0),MATCH(G$3,CRC_Contributions_Summary!$D$34:$O$34,0))</f>
        <v>0</v>
      </c>
      <c r="H155" s="104">
        <f ca="1">INDEX(CRC_Contributions_Summary!$D$35:$O$554,MATCH($Q155,CRC_Contributions_Summary!$Q$35:$Q$554,0),MATCH(H$3,CRC_Contributions_Summary!$D$34:$O$34,0))</f>
        <v>0</v>
      </c>
      <c r="I155" s="104">
        <f ca="1">INDEX(CRC_Contributions_Summary!$D$35:$O$554,MATCH($Q155,CRC_Contributions_Summary!$Q$35:$Q$554,0),MATCH(I$3,CRC_Contributions_Summary!$D$34:$O$34,0))</f>
        <v>0</v>
      </c>
      <c r="J155" s="104">
        <f ca="1">INDEX(CRC_Contributions_Summary!$D$35:$O$554,MATCH($Q155,CRC_Contributions_Summary!$Q$35:$Q$554,0),MATCH(J$3,CRC_Contributions_Summary!$D$34:$O$34,0))</f>
        <v>0</v>
      </c>
      <c r="K155" s="104">
        <f ca="1">INDEX(CRC_Contributions_Summary!$D$35:$O$554,MATCH($Q155,CRC_Contributions_Summary!$Q$35:$Q$554,0),MATCH(K$3,CRC_Contributions_Summary!$D$34:$O$34,0))</f>
        <v>0</v>
      </c>
      <c r="L155" s="104">
        <f ca="1">INDEX(CRC_Contributions_Summary!$D$35:$O$554,MATCH($Q155,CRC_Contributions_Summary!$Q$35:$Q$554,0),MATCH(L$3,CRC_Contributions_Summary!$D$34:$O$34,0))</f>
        <v>0</v>
      </c>
      <c r="M155" s="104">
        <f ca="1">INDEX(CRC_Contributions_Summary!$D$35:$O$554,MATCH($Q155,CRC_Contributions_Summary!$Q$35:$Q$554,0),MATCH(M$3,CRC_Contributions_Summary!$D$34:$O$34,0))</f>
        <v>0</v>
      </c>
      <c r="N155" s="104">
        <f ca="1">INDEX(CRC_Contributions_Summary!$D$35:$O$554,MATCH($Q155,CRC_Contributions_Summary!$Q$35:$Q$554,0),MATCH(N$3,CRC_Contributions_Summary!$D$34:$O$34,0))</f>
        <v>0</v>
      </c>
      <c r="O155" s="104">
        <f t="shared" ca="1" si="158"/>
        <v>0</v>
      </c>
      <c r="P155">
        <f t="shared" ref="P155" ca="1" si="160">B154</f>
        <v>31</v>
      </c>
      <c r="Q155" t="str">
        <f t="shared" ca="1" si="133"/>
        <v>31Number of FTE</v>
      </c>
    </row>
    <row r="156" spans="2:17">
      <c r="B156" s="282"/>
      <c r="C156" s="99" t="s">
        <v>355</v>
      </c>
      <c r="D156" s="103">
        <f ca="1">INDEX(CRC_Contributions_Summary!$D$35:$O$554,MATCH($Q156,CRC_Contributions_Summary!$Q$35:$Q$554,0),MATCH(D$3,CRC_Contributions_Summary!$D$34:$O$34,0))</f>
        <v>0</v>
      </c>
      <c r="E156" s="103">
        <f ca="1">INDEX(CRC_Contributions_Summary!$D$35:$O$554,MATCH($Q156,CRC_Contributions_Summary!$Q$35:$Q$554,0),MATCH(E$3,CRC_Contributions_Summary!$D$34:$O$34,0))</f>
        <v>0</v>
      </c>
      <c r="F156" s="103">
        <f ca="1">INDEX(CRC_Contributions_Summary!$D$35:$O$554,MATCH($Q156,CRC_Contributions_Summary!$Q$35:$Q$554,0),MATCH(F$3,CRC_Contributions_Summary!$D$34:$O$34,0))</f>
        <v>0</v>
      </c>
      <c r="G156" s="103">
        <f ca="1">INDEX(CRC_Contributions_Summary!$D$35:$O$554,MATCH($Q156,CRC_Contributions_Summary!$Q$35:$Q$554,0),MATCH(G$3,CRC_Contributions_Summary!$D$34:$O$34,0))</f>
        <v>0</v>
      </c>
      <c r="H156" s="103">
        <f ca="1">INDEX(CRC_Contributions_Summary!$D$35:$O$554,MATCH($Q156,CRC_Contributions_Summary!$Q$35:$Q$554,0),MATCH(H$3,CRC_Contributions_Summary!$D$34:$O$34,0))</f>
        <v>0</v>
      </c>
      <c r="I156" s="103">
        <f ca="1">INDEX(CRC_Contributions_Summary!$D$35:$O$554,MATCH($Q156,CRC_Contributions_Summary!$Q$35:$Q$554,0),MATCH(I$3,CRC_Contributions_Summary!$D$34:$O$34,0))</f>
        <v>0</v>
      </c>
      <c r="J156" s="103">
        <f ca="1">INDEX(CRC_Contributions_Summary!$D$35:$O$554,MATCH($Q156,CRC_Contributions_Summary!$Q$35:$Q$554,0),MATCH(J$3,CRC_Contributions_Summary!$D$34:$O$34,0))</f>
        <v>0</v>
      </c>
      <c r="K156" s="103">
        <f ca="1">INDEX(CRC_Contributions_Summary!$D$35:$O$554,MATCH($Q156,CRC_Contributions_Summary!$Q$35:$Q$554,0),MATCH(K$3,CRC_Contributions_Summary!$D$34:$O$34,0))</f>
        <v>0</v>
      </c>
      <c r="L156" s="103">
        <f ca="1">INDEX(CRC_Contributions_Summary!$D$35:$O$554,MATCH($Q156,CRC_Contributions_Summary!$Q$35:$Q$554,0),MATCH(L$3,CRC_Contributions_Summary!$D$34:$O$34,0))</f>
        <v>0</v>
      </c>
      <c r="M156" s="103">
        <f ca="1">INDEX(CRC_Contributions_Summary!$D$35:$O$554,MATCH($Q156,CRC_Contributions_Summary!$Q$35:$Q$554,0),MATCH(M$3,CRC_Contributions_Summary!$D$34:$O$34,0))</f>
        <v>0</v>
      </c>
      <c r="N156" s="103">
        <f ca="1">INDEX(CRC_Contributions_Summary!$D$35:$O$554,MATCH($Q156,CRC_Contributions_Summary!$Q$35:$Q$554,0),MATCH(N$3,CRC_Contributions_Summary!$D$34:$O$34,0))</f>
        <v>0</v>
      </c>
      <c r="O156" s="103">
        <f t="shared" ca="1" si="158"/>
        <v>0</v>
      </c>
      <c r="P156">
        <f t="shared" ref="P156" ca="1" si="161">B154</f>
        <v>31</v>
      </c>
      <c r="Q156" t="str">
        <f t="shared" ca="1" si="133"/>
        <v>31Staff value ($)</v>
      </c>
    </row>
    <row r="157" spans="2:17">
      <c r="B157" s="282"/>
      <c r="C157" s="100" t="s">
        <v>347</v>
      </c>
      <c r="D157" s="103">
        <f ca="1">INDEX(CRC_Contributions_Summary!$D$35:$O$554,MATCH($Q157,CRC_Contributions_Summary!$Q$35:$Q$554,0),MATCH(D$3,CRC_Contributions_Summary!$D$34:$O$34,0))</f>
        <v>0</v>
      </c>
      <c r="E157" s="103">
        <f ca="1">INDEX(CRC_Contributions_Summary!$D$35:$O$554,MATCH($Q157,CRC_Contributions_Summary!$Q$35:$Q$554,0),MATCH(E$3,CRC_Contributions_Summary!$D$34:$O$34,0))</f>
        <v>0</v>
      </c>
      <c r="F157" s="103">
        <f ca="1">INDEX(CRC_Contributions_Summary!$D$35:$O$554,MATCH($Q157,CRC_Contributions_Summary!$Q$35:$Q$554,0),MATCH(F$3,CRC_Contributions_Summary!$D$34:$O$34,0))</f>
        <v>0</v>
      </c>
      <c r="G157" s="103">
        <f ca="1">INDEX(CRC_Contributions_Summary!$D$35:$O$554,MATCH($Q157,CRC_Contributions_Summary!$Q$35:$Q$554,0),MATCH(G$3,CRC_Contributions_Summary!$D$34:$O$34,0))</f>
        <v>0</v>
      </c>
      <c r="H157" s="103">
        <f ca="1">INDEX(CRC_Contributions_Summary!$D$35:$O$554,MATCH($Q157,CRC_Contributions_Summary!$Q$35:$Q$554,0),MATCH(H$3,CRC_Contributions_Summary!$D$34:$O$34,0))</f>
        <v>0</v>
      </c>
      <c r="I157" s="103">
        <f ca="1">INDEX(CRC_Contributions_Summary!$D$35:$O$554,MATCH($Q157,CRC_Contributions_Summary!$Q$35:$Q$554,0),MATCH(I$3,CRC_Contributions_Summary!$D$34:$O$34,0))</f>
        <v>0</v>
      </c>
      <c r="J157" s="103">
        <f ca="1">INDEX(CRC_Contributions_Summary!$D$35:$O$554,MATCH($Q157,CRC_Contributions_Summary!$Q$35:$Q$554,0),MATCH(J$3,CRC_Contributions_Summary!$D$34:$O$34,0))</f>
        <v>0</v>
      </c>
      <c r="K157" s="103">
        <f ca="1">INDEX(CRC_Contributions_Summary!$D$35:$O$554,MATCH($Q157,CRC_Contributions_Summary!$Q$35:$Q$554,0),MATCH(K$3,CRC_Contributions_Summary!$D$34:$O$34,0))</f>
        <v>0</v>
      </c>
      <c r="L157" s="103">
        <f ca="1">INDEX(CRC_Contributions_Summary!$D$35:$O$554,MATCH($Q157,CRC_Contributions_Summary!$Q$35:$Q$554,0),MATCH(L$3,CRC_Contributions_Summary!$D$34:$O$34,0))</f>
        <v>0</v>
      </c>
      <c r="M157" s="103">
        <f ca="1">INDEX(CRC_Contributions_Summary!$D$35:$O$554,MATCH($Q157,CRC_Contributions_Summary!$Q$35:$Q$554,0),MATCH(M$3,CRC_Contributions_Summary!$D$34:$O$34,0))</f>
        <v>0</v>
      </c>
      <c r="N157" s="103">
        <f ca="1">INDEX(CRC_Contributions_Summary!$D$35:$O$554,MATCH($Q157,CRC_Contributions_Summary!$Q$35:$Q$554,0),MATCH(N$3,CRC_Contributions_Summary!$D$34:$O$34,0))</f>
        <v>0</v>
      </c>
      <c r="O157" s="103">
        <f t="shared" ca="1" si="158"/>
        <v>0</v>
      </c>
      <c r="P157">
        <f t="shared" ref="P157" ca="1" si="162">B154</f>
        <v>31</v>
      </c>
      <c r="Q157" t="str">
        <f t="shared" ca="1" si="133"/>
        <v>31Non-staff in-kind ($)</v>
      </c>
    </row>
    <row r="158" spans="2:17">
      <c r="B158" s="282"/>
      <c r="C158" s="101" t="s">
        <v>428</v>
      </c>
      <c r="D158" s="105">
        <f t="shared" ref="D158:O158" ca="1" si="163">SUM(D154,D156,D157)</f>
        <v>0</v>
      </c>
      <c r="E158" s="105">
        <f t="shared" ca="1" si="163"/>
        <v>0</v>
      </c>
      <c r="F158" s="105">
        <f t="shared" ca="1" si="163"/>
        <v>0</v>
      </c>
      <c r="G158" s="105">
        <f t="shared" ca="1" si="163"/>
        <v>0</v>
      </c>
      <c r="H158" s="105">
        <f t="shared" ca="1" si="163"/>
        <v>0</v>
      </c>
      <c r="I158" s="105">
        <f t="shared" ca="1" si="163"/>
        <v>0</v>
      </c>
      <c r="J158" s="105">
        <f t="shared" ca="1" si="163"/>
        <v>0</v>
      </c>
      <c r="K158" s="105">
        <f t="shared" ca="1" si="163"/>
        <v>0</v>
      </c>
      <c r="L158" s="105">
        <f t="shared" ca="1" si="163"/>
        <v>0</v>
      </c>
      <c r="M158" s="105">
        <f t="shared" ca="1" si="163"/>
        <v>0</v>
      </c>
      <c r="N158" s="105">
        <f t="shared" ca="1" si="163"/>
        <v>0</v>
      </c>
      <c r="O158" s="105">
        <f t="shared" ca="1" si="163"/>
        <v>0</v>
      </c>
      <c r="Q158" t="str">
        <f t="shared" si="133"/>
        <v>Partner total ($)</v>
      </c>
    </row>
    <row r="159" spans="2:17">
      <c r="B159" s="282">
        <f ca="1">INDEX(CRC_Partner_Information!$B$7:$B$136,COUNTA(B$4:B159))</f>
        <v>32</v>
      </c>
      <c r="C159" s="98" t="s">
        <v>344</v>
      </c>
      <c r="D159" s="103">
        <f ca="1">INDEX(CRC_Contributions_Summary!$D$35:$O$554,MATCH($Q159,CRC_Contributions_Summary!$Q$35:$Q$554,0),MATCH(D$3,CRC_Contributions_Summary!$D$34:$O$34,0))</f>
        <v>0</v>
      </c>
      <c r="E159" s="103">
        <f ca="1">INDEX(CRC_Contributions_Summary!$D$35:$O$554,MATCH($Q159,CRC_Contributions_Summary!$Q$35:$Q$554,0),MATCH(E$3,CRC_Contributions_Summary!$D$34:$O$34,0))</f>
        <v>0</v>
      </c>
      <c r="F159" s="103">
        <f ca="1">INDEX(CRC_Contributions_Summary!$D$35:$O$554,MATCH($Q159,CRC_Contributions_Summary!$Q$35:$Q$554,0),MATCH(F$3,CRC_Contributions_Summary!$D$34:$O$34,0))</f>
        <v>0</v>
      </c>
      <c r="G159" s="103">
        <f ca="1">INDEX(CRC_Contributions_Summary!$D$35:$O$554,MATCH($Q159,CRC_Contributions_Summary!$Q$35:$Q$554,0),MATCH(G$3,CRC_Contributions_Summary!$D$34:$O$34,0))</f>
        <v>0</v>
      </c>
      <c r="H159" s="103">
        <f ca="1">INDEX(CRC_Contributions_Summary!$D$35:$O$554,MATCH($Q159,CRC_Contributions_Summary!$Q$35:$Q$554,0),MATCH(H$3,CRC_Contributions_Summary!$D$34:$O$34,0))</f>
        <v>0</v>
      </c>
      <c r="I159" s="103">
        <f ca="1">INDEX(CRC_Contributions_Summary!$D$35:$O$554,MATCH($Q159,CRC_Contributions_Summary!$Q$35:$Q$554,0),MATCH(I$3,CRC_Contributions_Summary!$D$34:$O$34,0))</f>
        <v>0</v>
      </c>
      <c r="J159" s="103">
        <f ca="1">INDEX(CRC_Contributions_Summary!$D$35:$O$554,MATCH($Q159,CRC_Contributions_Summary!$Q$35:$Q$554,0),MATCH(J$3,CRC_Contributions_Summary!$D$34:$O$34,0))</f>
        <v>0</v>
      </c>
      <c r="K159" s="103">
        <f ca="1">INDEX(CRC_Contributions_Summary!$D$35:$O$554,MATCH($Q159,CRC_Contributions_Summary!$Q$35:$Q$554,0),MATCH(K$3,CRC_Contributions_Summary!$D$34:$O$34,0))</f>
        <v>0</v>
      </c>
      <c r="L159" s="103">
        <f ca="1">INDEX(CRC_Contributions_Summary!$D$35:$O$554,MATCH($Q159,CRC_Contributions_Summary!$Q$35:$Q$554,0),MATCH(L$3,CRC_Contributions_Summary!$D$34:$O$34,0))</f>
        <v>0</v>
      </c>
      <c r="M159" s="103">
        <f ca="1">INDEX(CRC_Contributions_Summary!$D$35:$O$554,MATCH($Q159,CRC_Contributions_Summary!$Q$35:$Q$554,0),MATCH(M$3,CRC_Contributions_Summary!$D$34:$O$34,0))</f>
        <v>0</v>
      </c>
      <c r="N159" s="103">
        <f ca="1">INDEX(CRC_Contributions_Summary!$D$35:$O$554,MATCH($Q159,CRC_Contributions_Summary!$Q$35:$Q$554,0),MATCH(N$3,CRC_Contributions_Summary!$D$34:$O$34,0))</f>
        <v>0</v>
      </c>
      <c r="O159" s="103">
        <f t="shared" ref="O159:O162" ca="1" si="164">SUM(D159:N159)</f>
        <v>0</v>
      </c>
      <c r="P159">
        <f t="shared" ref="P159" ca="1" si="165">B159</f>
        <v>32</v>
      </c>
      <c r="Q159" t="str">
        <f t="shared" ca="1" si="133"/>
        <v>32Cash ($)</v>
      </c>
    </row>
    <row r="160" spans="2:17">
      <c r="B160" s="282"/>
      <c r="C160" s="99" t="s">
        <v>345</v>
      </c>
      <c r="D160" s="104">
        <f ca="1">INDEX(CRC_Contributions_Summary!$D$35:$O$554,MATCH($Q160,CRC_Contributions_Summary!$Q$35:$Q$554,0),MATCH(D$3,CRC_Contributions_Summary!$D$34:$O$34,0))</f>
        <v>0</v>
      </c>
      <c r="E160" s="104">
        <f ca="1">INDEX(CRC_Contributions_Summary!$D$35:$O$554,MATCH($Q160,CRC_Contributions_Summary!$Q$35:$Q$554,0),MATCH(E$3,CRC_Contributions_Summary!$D$34:$O$34,0))</f>
        <v>0</v>
      </c>
      <c r="F160" s="104">
        <f ca="1">INDEX(CRC_Contributions_Summary!$D$35:$O$554,MATCH($Q160,CRC_Contributions_Summary!$Q$35:$Q$554,0),MATCH(F$3,CRC_Contributions_Summary!$D$34:$O$34,0))</f>
        <v>0</v>
      </c>
      <c r="G160" s="104">
        <f ca="1">INDEX(CRC_Contributions_Summary!$D$35:$O$554,MATCH($Q160,CRC_Contributions_Summary!$Q$35:$Q$554,0),MATCH(G$3,CRC_Contributions_Summary!$D$34:$O$34,0))</f>
        <v>0</v>
      </c>
      <c r="H160" s="104">
        <f ca="1">INDEX(CRC_Contributions_Summary!$D$35:$O$554,MATCH($Q160,CRC_Contributions_Summary!$Q$35:$Q$554,0),MATCH(H$3,CRC_Contributions_Summary!$D$34:$O$34,0))</f>
        <v>0</v>
      </c>
      <c r="I160" s="104">
        <f ca="1">INDEX(CRC_Contributions_Summary!$D$35:$O$554,MATCH($Q160,CRC_Contributions_Summary!$Q$35:$Q$554,0),MATCH(I$3,CRC_Contributions_Summary!$D$34:$O$34,0))</f>
        <v>0</v>
      </c>
      <c r="J160" s="104">
        <f ca="1">INDEX(CRC_Contributions_Summary!$D$35:$O$554,MATCH($Q160,CRC_Contributions_Summary!$Q$35:$Q$554,0),MATCH(J$3,CRC_Contributions_Summary!$D$34:$O$34,0))</f>
        <v>0</v>
      </c>
      <c r="K160" s="104">
        <f ca="1">INDEX(CRC_Contributions_Summary!$D$35:$O$554,MATCH($Q160,CRC_Contributions_Summary!$Q$35:$Q$554,0),MATCH(K$3,CRC_Contributions_Summary!$D$34:$O$34,0))</f>
        <v>0</v>
      </c>
      <c r="L160" s="104">
        <f ca="1">INDEX(CRC_Contributions_Summary!$D$35:$O$554,MATCH($Q160,CRC_Contributions_Summary!$Q$35:$Q$554,0),MATCH(L$3,CRC_Contributions_Summary!$D$34:$O$34,0))</f>
        <v>0</v>
      </c>
      <c r="M160" s="104">
        <f ca="1">INDEX(CRC_Contributions_Summary!$D$35:$O$554,MATCH($Q160,CRC_Contributions_Summary!$Q$35:$Q$554,0),MATCH(M$3,CRC_Contributions_Summary!$D$34:$O$34,0))</f>
        <v>0</v>
      </c>
      <c r="N160" s="104">
        <f ca="1">INDEX(CRC_Contributions_Summary!$D$35:$O$554,MATCH($Q160,CRC_Contributions_Summary!$Q$35:$Q$554,0),MATCH(N$3,CRC_Contributions_Summary!$D$34:$O$34,0))</f>
        <v>0</v>
      </c>
      <c r="O160" s="104">
        <f t="shared" ca="1" si="164"/>
        <v>0</v>
      </c>
      <c r="P160">
        <f t="shared" ref="P160" ca="1" si="166">B159</f>
        <v>32</v>
      </c>
      <c r="Q160" t="str">
        <f t="shared" ca="1" si="133"/>
        <v>32Number of FTE</v>
      </c>
    </row>
    <row r="161" spans="2:17">
      <c r="B161" s="282"/>
      <c r="C161" s="99" t="s">
        <v>355</v>
      </c>
      <c r="D161" s="103">
        <f ca="1">INDEX(CRC_Contributions_Summary!$D$35:$O$554,MATCH($Q161,CRC_Contributions_Summary!$Q$35:$Q$554,0),MATCH(D$3,CRC_Contributions_Summary!$D$34:$O$34,0))</f>
        <v>0</v>
      </c>
      <c r="E161" s="103">
        <f ca="1">INDEX(CRC_Contributions_Summary!$D$35:$O$554,MATCH($Q161,CRC_Contributions_Summary!$Q$35:$Q$554,0),MATCH(E$3,CRC_Contributions_Summary!$D$34:$O$34,0))</f>
        <v>0</v>
      </c>
      <c r="F161" s="103">
        <f ca="1">INDEX(CRC_Contributions_Summary!$D$35:$O$554,MATCH($Q161,CRC_Contributions_Summary!$Q$35:$Q$554,0),MATCH(F$3,CRC_Contributions_Summary!$D$34:$O$34,0))</f>
        <v>0</v>
      </c>
      <c r="G161" s="103">
        <f ca="1">INDEX(CRC_Contributions_Summary!$D$35:$O$554,MATCH($Q161,CRC_Contributions_Summary!$Q$35:$Q$554,0),MATCH(G$3,CRC_Contributions_Summary!$D$34:$O$34,0))</f>
        <v>0</v>
      </c>
      <c r="H161" s="103">
        <f ca="1">INDEX(CRC_Contributions_Summary!$D$35:$O$554,MATCH($Q161,CRC_Contributions_Summary!$Q$35:$Q$554,0),MATCH(H$3,CRC_Contributions_Summary!$D$34:$O$34,0))</f>
        <v>0</v>
      </c>
      <c r="I161" s="103">
        <f ca="1">INDEX(CRC_Contributions_Summary!$D$35:$O$554,MATCH($Q161,CRC_Contributions_Summary!$Q$35:$Q$554,0),MATCH(I$3,CRC_Contributions_Summary!$D$34:$O$34,0))</f>
        <v>0</v>
      </c>
      <c r="J161" s="103">
        <f ca="1">INDEX(CRC_Contributions_Summary!$D$35:$O$554,MATCH($Q161,CRC_Contributions_Summary!$Q$35:$Q$554,0),MATCH(J$3,CRC_Contributions_Summary!$D$34:$O$34,0))</f>
        <v>0</v>
      </c>
      <c r="K161" s="103">
        <f ca="1">INDEX(CRC_Contributions_Summary!$D$35:$O$554,MATCH($Q161,CRC_Contributions_Summary!$Q$35:$Q$554,0),MATCH(K$3,CRC_Contributions_Summary!$D$34:$O$34,0))</f>
        <v>0</v>
      </c>
      <c r="L161" s="103">
        <f ca="1">INDEX(CRC_Contributions_Summary!$D$35:$O$554,MATCH($Q161,CRC_Contributions_Summary!$Q$35:$Q$554,0),MATCH(L$3,CRC_Contributions_Summary!$D$34:$O$34,0))</f>
        <v>0</v>
      </c>
      <c r="M161" s="103">
        <f ca="1">INDEX(CRC_Contributions_Summary!$D$35:$O$554,MATCH($Q161,CRC_Contributions_Summary!$Q$35:$Q$554,0),MATCH(M$3,CRC_Contributions_Summary!$D$34:$O$34,0))</f>
        <v>0</v>
      </c>
      <c r="N161" s="103">
        <f ca="1">INDEX(CRC_Contributions_Summary!$D$35:$O$554,MATCH($Q161,CRC_Contributions_Summary!$Q$35:$Q$554,0),MATCH(N$3,CRC_Contributions_Summary!$D$34:$O$34,0))</f>
        <v>0</v>
      </c>
      <c r="O161" s="103">
        <f t="shared" ca="1" si="164"/>
        <v>0</v>
      </c>
      <c r="P161">
        <f t="shared" ref="P161" ca="1" si="167">B159</f>
        <v>32</v>
      </c>
      <c r="Q161" t="str">
        <f t="shared" ca="1" si="133"/>
        <v>32Staff value ($)</v>
      </c>
    </row>
    <row r="162" spans="2:17">
      <c r="B162" s="282"/>
      <c r="C162" s="100" t="s">
        <v>347</v>
      </c>
      <c r="D162" s="103">
        <f ca="1">INDEX(CRC_Contributions_Summary!$D$35:$O$554,MATCH($Q162,CRC_Contributions_Summary!$Q$35:$Q$554,0),MATCH(D$3,CRC_Contributions_Summary!$D$34:$O$34,0))</f>
        <v>0</v>
      </c>
      <c r="E162" s="103">
        <f ca="1">INDEX(CRC_Contributions_Summary!$D$35:$O$554,MATCH($Q162,CRC_Contributions_Summary!$Q$35:$Q$554,0),MATCH(E$3,CRC_Contributions_Summary!$D$34:$O$34,0))</f>
        <v>0</v>
      </c>
      <c r="F162" s="103">
        <f ca="1">INDEX(CRC_Contributions_Summary!$D$35:$O$554,MATCH($Q162,CRC_Contributions_Summary!$Q$35:$Q$554,0),MATCH(F$3,CRC_Contributions_Summary!$D$34:$O$34,0))</f>
        <v>0</v>
      </c>
      <c r="G162" s="103">
        <f ca="1">INDEX(CRC_Contributions_Summary!$D$35:$O$554,MATCH($Q162,CRC_Contributions_Summary!$Q$35:$Q$554,0),MATCH(G$3,CRC_Contributions_Summary!$D$34:$O$34,0))</f>
        <v>0</v>
      </c>
      <c r="H162" s="103">
        <f ca="1">INDEX(CRC_Contributions_Summary!$D$35:$O$554,MATCH($Q162,CRC_Contributions_Summary!$Q$35:$Q$554,0),MATCH(H$3,CRC_Contributions_Summary!$D$34:$O$34,0))</f>
        <v>0</v>
      </c>
      <c r="I162" s="103">
        <f ca="1">INDEX(CRC_Contributions_Summary!$D$35:$O$554,MATCH($Q162,CRC_Contributions_Summary!$Q$35:$Q$554,0),MATCH(I$3,CRC_Contributions_Summary!$D$34:$O$34,0))</f>
        <v>0</v>
      </c>
      <c r="J162" s="103">
        <f ca="1">INDEX(CRC_Contributions_Summary!$D$35:$O$554,MATCH($Q162,CRC_Contributions_Summary!$Q$35:$Q$554,0),MATCH(J$3,CRC_Contributions_Summary!$D$34:$O$34,0))</f>
        <v>0</v>
      </c>
      <c r="K162" s="103">
        <f ca="1">INDEX(CRC_Contributions_Summary!$D$35:$O$554,MATCH($Q162,CRC_Contributions_Summary!$Q$35:$Q$554,0),MATCH(K$3,CRC_Contributions_Summary!$D$34:$O$34,0))</f>
        <v>0</v>
      </c>
      <c r="L162" s="103">
        <f ca="1">INDEX(CRC_Contributions_Summary!$D$35:$O$554,MATCH($Q162,CRC_Contributions_Summary!$Q$35:$Q$554,0),MATCH(L$3,CRC_Contributions_Summary!$D$34:$O$34,0))</f>
        <v>0</v>
      </c>
      <c r="M162" s="103">
        <f ca="1">INDEX(CRC_Contributions_Summary!$D$35:$O$554,MATCH($Q162,CRC_Contributions_Summary!$Q$35:$Q$554,0),MATCH(M$3,CRC_Contributions_Summary!$D$34:$O$34,0))</f>
        <v>0</v>
      </c>
      <c r="N162" s="103">
        <f ca="1">INDEX(CRC_Contributions_Summary!$D$35:$O$554,MATCH($Q162,CRC_Contributions_Summary!$Q$35:$Q$554,0),MATCH(N$3,CRC_Contributions_Summary!$D$34:$O$34,0))</f>
        <v>0</v>
      </c>
      <c r="O162" s="103">
        <f t="shared" ca="1" si="164"/>
        <v>0</v>
      </c>
      <c r="P162">
        <f t="shared" ref="P162" ca="1" si="168">B159</f>
        <v>32</v>
      </c>
      <c r="Q162" t="str">
        <f t="shared" ca="1" si="133"/>
        <v>32Non-staff in-kind ($)</v>
      </c>
    </row>
    <row r="163" spans="2:17">
      <c r="B163" s="282"/>
      <c r="C163" s="101" t="s">
        <v>428</v>
      </c>
      <c r="D163" s="105">
        <f t="shared" ref="D163:O163" ca="1" si="169">SUM(D159,D161,D162)</f>
        <v>0</v>
      </c>
      <c r="E163" s="105">
        <f t="shared" ca="1" si="169"/>
        <v>0</v>
      </c>
      <c r="F163" s="105">
        <f t="shared" ca="1" si="169"/>
        <v>0</v>
      </c>
      <c r="G163" s="105">
        <f t="shared" ca="1" si="169"/>
        <v>0</v>
      </c>
      <c r="H163" s="105">
        <f t="shared" ca="1" si="169"/>
        <v>0</v>
      </c>
      <c r="I163" s="105">
        <f t="shared" ca="1" si="169"/>
        <v>0</v>
      </c>
      <c r="J163" s="105">
        <f t="shared" ca="1" si="169"/>
        <v>0</v>
      </c>
      <c r="K163" s="105">
        <f t="shared" ca="1" si="169"/>
        <v>0</v>
      </c>
      <c r="L163" s="105">
        <f t="shared" ca="1" si="169"/>
        <v>0</v>
      </c>
      <c r="M163" s="105">
        <f t="shared" ca="1" si="169"/>
        <v>0</v>
      </c>
      <c r="N163" s="105">
        <f t="shared" ca="1" si="169"/>
        <v>0</v>
      </c>
      <c r="O163" s="105">
        <f t="shared" ca="1" si="169"/>
        <v>0</v>
      </c>
      <c r="Q163" t="str">
        <f t="shared" si="133"/>
        <v>Partner total ($)</v>
      </c>
    </row>
    <row r="164" spans="2:17">
      <c r="B164" s="282">
        <f ca="1">INDEX(CRC_Partner_Information!$B$7:$B$136,COUNTA(B$4:B164))</f>
        <v>33</v>
      </c>
      <c r="C164" s="98" t="s">
        <v>344</v>
      </c>
      <c r="D164" s="103">
        <f ca="1">INDEX(CRC_Contributions_Summary!$D$35:$O$554,MATCH($Q164,CRC_Contributions_Summary!$Q$35:$Q$554,0),MATCH(D$3,CRC_Contributions_Summary!$D$34:$O$34,0))</f>
        <v>0</v>
      </c>
      <c r="E164" s="103">
        <f ca="1">INDEX(CRC_Contributions_Summary!$D$35:$O$554,MATCH($Q164,CRC_Contributions_Summary!$Q$35:$Q$554,0),MATCH(E$3,CRC_Contributions_Summary!$D$34:$O$34,0))</f>
        <v>0</v>
      </c>
      <c r="F164" s="103">
        <f ca="1">INDEX(CRC_Contributions_Summary!$D$35:$O$554,MATCH($Q164,CRC_Contributions_Summary!$Q$35:$Q$554,0),MATCH(F$3,CRC_Contributions_Summary!$D$34:$O$34,0))</f>
        <v>0</v>
      </c>
      <c r="G164" s="103">
        <f ca="1">INDEX(CRC_Contributions_Summary!$D$35:$O$554,MATCH($Q164,CRC_Contributions_Summary!$Q$35:$Q$554,0),MATCH(G$3,CRC_Contributions_Summary!$D$34:$O$34,0))</f>
        <v>0</v>
      </c>
      <c r="H164" s="103">
        <f ca="1">INDEX(CRC_Contributions_Summary!$D$35:$O$554,MATCH($Q164,CRC_Contributions_Summary!$Q$35:$Q$554,0),MATCH(H$3,CRC_Contributions_Summary!$D$34:$O$34,0))</f>
        <v>0</v>
      </c>
      <c r="I164" s="103">
        <f ca="1">INDEX(CRC_Contributions_Summary!$D$35:$O$554,MATCH($Q164,CRC_Contributions_Summary!$Q$35:$Q$554,0),MATCH(I$3,CRC_Contributions_Summary!$D$34:$O$34,0))</f>
        <v>0</v>
      </c>
      <c r="J164" s="103">
        <f ca="1">INDEX(CRC_Contributions_Summary!$D$35:$O$554,MATCH($Q164,CRC_Contributions_Summary!$Q$35:$Q$554,0),MATCH(J$3,CRC_Contributions_Summary!$D$34:$O$34,0))</f>
        <v>0</v>
      </c>
      <c r="K164" s="103">
        <f ca="1">INDEX(CRC_Contributions_Summary!$D$35:$O$554,MATCH($Q164,CRC_Contributions_Summary!$Q$35:$Q$554,0),MATCH(K$3,CRC_Contributions_Summary!$D$34:$O$34,0))</f>
        <v>0</v>
      </c>
      <c r="L164" s="103">
        <f ca="1">INDEX(CRC_Contributions_Summary!$D$35:$O$554,MATCH($Q164,CRC_Contributions_Summary!$Q$35:$Q$554,0),MATCH(L$3,CRC_Contributions_Summary!$D$34:$O$34,0))</f>
        <v>0</v>
      </c>
      <c r="M164" s="103">
        <f ca="1">INDEX(CRC_Contributions_Summary!$D$35:$O$554,MATCH($Q164,CRC_Contributions_Summary!$Q$35:$Q$554,0),MATCH(M$3,CRC_Contributions_Summary!$D$34:$O$34,0))</f>
        <v>0</v>
      </c>
      <c r="N164" s="103">
        <f ca="1">INDEX(CRC_Contributions_Summary!$D$35:$O$554,MATCH($Q164,CRC_Contributions_Summary!$Q$35:$Q$554,0),MATCH(N$3,CRC_Contributions_Summary!$D$34:$O$34,0))</f>
        <v>0</v>
      </c>
      <c r="O164" s="103">
        <f t="shared" ref="O164:O167" ca="1" si="170">SUM(D164:N164)</f>
        <v>0</v>
      </c>
      <c r="P164">
        <f t="shared" ref="P164" ca="1" si="171">B164</f>
        <v>33</v>
      </c>
      <c r="Q164" t="str">
        <f t="shared" ca="1" si="133"/>
        <v>33Cash ($)</v>
      </c>
    </row>
    <row r="165" spans="2:17">
      <c r="B165" s="282"/>
      <c r="C165" s="99" t="s">
        <v>345</v>
      </c>
      <c r="D165" s="104">
        <f ca="1">INDEX(CRC_Contributions_Summary!$D$35:$O$554,MATCH($Q165,CRC_Contributions_Summary!$Q$35:$Q$554,0),MATCH(D$3,CRC_Contributions_Summary!$D$34:$O$34,0))</f>
        <v>0</v>
      </c>
      <c r="E165" s="104">
        <f ca="1">INDEX(CRC_Contributions_Summary!$D$35:$O$554,MATCH($Q165,CRC_Contributions_Summary!$Q$35:$Q$554,0),MATCH(E$3,CRC_Contributions_Summary!$D$34:$O$34,0))</f>
        <v>0</v>
      </c>
      <c r="F165" s="104">
        <f ca="1">INDEX(CRC_Contributions_Summary!$D$35:$O$554,MATCH($Q165,CRC_Contributions_Summary!$Q$35:$Q$554,0),MATCH(F$3,CRC_Contributions_Summary!$D$34:$O$34,0))</f>
        <v>0</v>
      </c>
      <c r="G165" s="104">
        <f ca="1">INDEX(CRC_Contributions_Summary!$D$35:$O$554,MATCH($Q165,CRC_Contributions_Summary!$Q$35:$Q$554,0),MATCH(G$3,CRC_Contributions_Summary!$D$34:$O$34,0))</f>
        <v>0</v>
      </c>
      <c r="H165" s="104">
        <f ca="1">INDEX(CRC_Contributions_Summary!$D$35:$O$554,MATCH($Q165,CRC_Contributions_Summary!$Q$35:$Q$554,0),MATCH(H$3,CRC_Contributions_Summary!$D$34:$O$34,0))</f>
        <v>0</v>
      </c>
      <c r="I165" s="104">
        <f ca="1">INDEX(CRC_Contributions_Summary!$D$35:$O$554,MATCH($Q165,CRC_Contributions_Summary!$Q$35:$Q$554,0),MATCH(I$3,CRC_Contributions_Summary!$D$34:$O$34,0))</f>
        <v>0</v>
      </c>
      <c r="J165" s="104">
        <f ca="1">INDEX(CRC_Contributions_Summary!$D$35:$O$554,MATCH($Q165,CRC_Contributions_Summary!$Q$35:$Q$554,0),MATCH(J$3,CRC_Contributions_Summary!$D$34:$O$34,0))</f>
        <v>0</v>
      </c>
      <c r="K165" s="104">
        <f ca="1">INDEX(CRC_Contributions_Summary!$D$35:$O$554,MATCH($Q165,CRC_Contributions_Summary!$Q$35:$Q$554,0),MATCH(K$3,CRC_Contributions_Summary!$D$34:$O$34,0))</f>
        <v>0</v>
      </c>
      <c r="L165" s="104">
        <f ca="1">INDEX(CRC_Contributions_Summary!$D$35:$O$554,MATCH($Q165,CRC_Contributions_Summary!$Q$35:$Q$554,0),MATCH(L$3,CRC_Contributions_Summary!$D$34:$O$34,0))</f>
        <v>0</v>
      </c>
      <c r="M165" s="104">
        <f ca="1">INDEX(CRC_Contributions_Summary!$D$35:$O$554,MATCH($Q165,CRC_Contributions_Summary!$Q$35:$Q$554,0),MATCH(M$3,CRC_Contributions_Summary!$D$34:$O$34,0))</f>
        <v>0</v>
      </c>
      <c r="N165" s="104">
        <f ca="1">INDEX(CRC_Contributions_Summary!$D$35:$O$554,MATCH($Q165,CRC_Contributions_Summary!$Q$35:$Q$554,0),MATCH(N$3,CRC_Contributions_Summary!$D$34:$O$34,0))</f>
        <v>0</v>
      </c>
      <c r="O165" s="104">
        <f t="shared" ca="1" si="170"/>
        <v>0</v>
      </c>
      <c r="P165">
        <f t="shared" ref="P165" ca="1" si="172">B164</f>
        <v>33</v>
      </c>
      <c r="Q165" t="str">
        <f t="shared" ca="1" si="133"/>
        <v>33Number of FTE</v>
      </c>
    </row>
    <row r="166" spans="2:17">
      <c r="B166" s="282"/>
      <c r="C166" s="99" t="s">
        <v>355</v>
      </c>
      <c r="D166" s="103">
        <f ca="1">INDEX(CRC_Contributions_Summary!$D$35:$O$554,MATCH($Q166,CRC_Contributions_Summary!$Q$35:$Q$554,0),MATCH(D$3,CRC_Contributions_Summary!$D$34:$O$34,0))</f>
        <v>0</v>
      </c>
      <c r="E166" s="103">
        <f ca="1">INDEX(CRC_Contributions_Summary!$D$35:$O$554,MATCH($Q166,CRC_Contributions_Summary!$Q$35:$Q$554,0),MATCH(E$3,CRC_Contributions_Summary!$D$34:$O$34,0))</f>
        <v>0</v>
      </c>
      <c r="F166" s="103">
        <f ca="1">INDEX(CRC_Contributions_Summary!$D$35:$O$554,MATCH($Q166,CRC_Contributions_Summary!$Q$35:$Q$554,0),MATCH(F$3,CRC_Contributions_Summary!$D$34:$O$34,0))</f>
        <v>0</v>
      </c>
      <c r="G166" s="103">
        <f ca="1">INDEX(CRC_Contributions_Summary!$D$35:$O$554,MATCH($Q166,CRC_Contributions_Summary!$Q$35:$Q$554,0),MATCH(G$3,CRC_Contributions_Summary!$D$34:$O$34,0))</f>
        <v>0</v>
      </c>
      <c r="H166" s="103">
        <f ca="1">INDEX(CRC_Contributions_Summary!$D$35:$O$554,MATCH($Q166,CRC_Contributions_Summary!$Q$35:$Q$554,0),MATCH(H$3,CRC_Contributions_Summary!$D$34:$O$34,0))</f>
        <v>0</v>
      </c>
      <c r="I166" s="103">
        <f ca="1">INDEX(CRC_Contributions_Summary!$D$35:$O$554,MATCH($Q166,CRC_Contributions_Summary!$Q$35:$Q$554,0),MATCH(I$3,CRC_Contributions_Summary!$D$34:$O$34,0))</f>
        <v>0</v>
      </c>
      <c r="J166" s="103">
        <f ca="1">INDEX(CRC_Contributions_Summary!$D$35:$O$554,MATCH($Q166,CRC_Contributions_Summary!$Q$35:$Q$554,0),MATCH(J$3,CRC_Contributions_Summary!$D$34:$O$34,0))</f>
        <v>0</v>
      </c>
      <c r="K166" s="103">
        <f ca="1">INDEX(CRC_Contributions_Summary!$D$35:$O$554,MATCH($Q166,CRC_Contributions_Summary!$Q$35:$Q$554,0),MATCH(K$3,CRC_Contributions_Summary!$D$34:$O$34,0))</f>
        <v>0</v>
      </c>
      <c r="L166" s="103">
        <f ca="1">INDEX(CRC_Contributions_Summary!$D$35:$O$554,MATCH($Q166,CRC_Contributions_Summary!$Q$35:$Q$554,0),MATCH(L$3,CRC_Contributions_Summary!$D$34:$O$34,0))</f>
        <v>0</v>
      </c>
      <c r="M166" s="103">
        <f ca="1">INDEX(CRC_Contributions_Summary!$D$35:$O$554,MATCH($Q166,CRC_Contributions_Summary!$Q$35:$Q$554,0),MATCH(M$3,CRC_Contributions_Summary!$D$34:$O$34,0))</f>
        <v>0</v>
      </c>
      <c r="N166" s="103">
        <f ca="1">INDEX(CRC_Contributions_Summary!$D$35:$O$554,MATCH($Q166,CRC_Contributions_Summary!$Q$35:$Q$554,0),MATCH(N$3,CRC_Contributions_Summary!$D$34:$O$34,0))</f>
        <v>0</v>
      </c>
      <c r="O166" s="103">
        <f t="shared" ca="1" si="170"/>
        <v>0</v>
      </c>
      <c r="P166">
        <f t="shared" ref="P166" ca="1" si="173">B164</f>
        <v>33</v>
      </c>
      <c r="Q166" t="str">
        <f t="shared" ca="1" si="133"/>
        <v>33Staff value ($)</v>
      </c>
    </row>
    <row r="167" spans="2:17">
      <c r="B167" s="282"/>
      <c r="C167" s="100" t="s">
        <v>347</v>
      </c>
      <c r="D167" s="103">
        <f ca="1">INDEX(CRC_Contributions_Summary!$D$35:$O$554,MATCH($Q167,CRC_Contributions_Summary!$Q$35:$Q$554,0),MATCH(D$3,CRC_Contributions_Summary!$D$34:$O$34,0))</f>
        <v>0</v>
      </c>
      <c r="E167" s="103">
        <f ca="1">INDEX(CRC_Contributions_Summary!$D$35:$O$554,MATCH($Q167,CRC_Contributions_Summary!$Q$35:$Q$554,0),MATCH(E$3,CRC_Contributions_Summary!$D$34:$O$34,0))</f>
        <v>0</v>
      </c>
      <c r="F167" s="103">
        <f ca="1">INDEX(CRC_Contributions_Summary!$D$35:$O$554,MATCH($Q167,CRC_Contributions_Summary!$Q$35:$Q$554,0),MATCH(F$3,CRC_Contributions_Summary!$D$34:$O$34,0))</f>
        <v>0</v>
      </c>
      <c r="G167" s="103">
        <f ca="1">INDEX(CRC_Contributions_Summary!$D$35:$O$554,MATCH($Q167,CRC_Contributions_Summary!$Q$35:$Q$554,0),MATCH(G$3,CRC_Contributions_Summary!$D$34:$O$34,0))</f>
        <v>0</v>
      </c>
      <c r="H167" s="103">
        <f ca="1">INDEX(CRC_Contributions_Summary!$D$35:$O$554,MATCH($Q167,CRC_Contributions_Summary!$Q$35:$Q$554,0),MATCH(H$3,CRC_Contributions_Summary!$D$34:$O$34,0))</f>
        <v>0</v>
      </c>
      <c r="I167" s="103">
        <f ca="1">INDEX(CRC_Contributions_Summary!$D$35:$O$554,MATCH($Q167,CRC_Contributions_Summary!$Q$35:$Q$554,0),MATCH(I$3,CRC_Contributions_Summary!$D$34:$O$34,0))</f>
        <v>0</v>
      </c>
      <c r="J167" s="103">
        <f ca="1">INDEX(CRC_Contributions_Summary!$D$35:$O$554,MATCH($Q167,CRC_Contributions_Summary!$Q$35:$Q$554,0),MATCH(J$3,CRC_Contributions_Summary!$D$34:$O$34,0))</f>
        <v>0</v>
      </c>
      <c r="K167" s="103">
        <f ca="1">INDEX(CRC_Contributions_Summary!$D$35:$O$554,MATCH($Q167,CRC_Contributions_Summary!$Q$35:$Q$554,0),MATCH(K$3,CRC_Contributions_Summary!$D$34:$O$34,0))</f>
        <v>0</v>
      </c>
      <c r="L167" s="103">
        <f ca="1">INDEX(CRC_Contributions_Summary!$D$35:$O$554,MATCH($Q167,CRC_Contributions_Summary!$Q$35:$Q$554,0),MATCH(L$3,CRC_Contributions_Summary!$D$34:$O$34,0))</f>
        <v>0</v>
      </c>
      <c r="M167" s="103">
        <f ca="1">INDEX(CRC_Contributions_Summary!$D$35:$O$554,MATCH($Q167,CRC_Contributions_Summary!$Q$35:$Q$554,0),MATCH(M$3,CRC_Contributions_Summary!$D$34:$O$34,0))</f>
        <v>0</v>
      </c>
      <c r="N167" s="103">
        <f ca="1">INDEX(CRC_Contributions_Summary!$D$35:$O$554,MATCH($Q167,CRC_Contributions_Summary!$Q$35:$Q$554,0),MATCH(N$3,CRC_Contributions_Summary!$D$34:$O$34,0))</f>
        <v>0</v>
      </c>
      <c r="O167" s="103">
        <f t="shared" ca="1" si="170"/>
        <v>0</v>
      </c>
      <c r="P167">
        <f t="shared" ref="P167" ca="1" si="174">B164</f>
        <v>33</v>
      </c>
      <c r="Q167" t="str">
        <f t="shared" ca="1" si="133"/>
        <v>33Non-staff in-kind ($)</v>
      </c>
    </row>
    <row r="168" spans="2:17">
      <c r="B168" s="282"/>
      <c r="C168" s="101" t="s">
        <v>428</v>
      </c>
      <c r="D168" s="105">
        <f t="shared" ref="D168:O168" ca="1" si="175">SUM(D164,D166,D167)</f>
        <v>0</v>
      </c>
      <c r="E168" s="105">
        <f t="shared" ca="1" si="175"/>
        <v>0</v>
      </c>
      <c r="F168" s="105">
        <f t="shared" ca="1" si="175"/>
        <v>0</v>
      </c>
      <c r="G168" s="105">
        <f t="shared" ca="1" si="175"/>
        <v>0</v>
      </c>
      <c r="H168" s="105">
        <f t="shared" ca="1" si="175"/>
        <v>0</v>
      </c>
      <c r="I168" s="105">
        <f t="shared" ca="1" si="175"/>
        <v>0</v>
      </c>
      <c r="J168" s="105">
        <f t="shared" ca="1" si="175"/>
        <v>0</v>
      </c>
      <c r="K168" s="105">
        <f t="shared" ca="1" si="175"/>
        <v>0</v>
      </c>
      <c r="L168" s="105">
        <f t="shared" ca="1" si="175"/>
        <v>0</v>
      </c>
      <c r="M168" s="105">
        <f t="shared" ca="1" si="175"/>
        <v>0</v>
      </c>
      <c r="N168" s="105">
        <f t="shared" ca="1" si="175"/>
        <v>0</v>
      </c>
      <c r="O168" s="105">
        <f t="shared" ca="1" si="175"/>
        <v>0</v>
      </c>
      <c r="Q168" t="str">
        <f t="shared" si="133"/>
        <v>Partner total ($)</v>
      </c>
    </row>
    <row r="169" spans="2:17">
      <c r="B169" s="282">
        <f ca="1">INDEX(CRC_Partner_Information!$B$7:$B$136,COUNTA(B$4:B169))</f>
        <v>34</v>
      </c>
      <c r="C169" s="98" t="s">
        <v>344</v>
      </c>
      <c r="D169" s="103">
        <f ca="1">INDEX(CRC_Contributions_Summary!$D$35:$O$554,MATCH($Q169,CRC_Contributions_Summary!$Q$35:$Q$554,0),MATCH(D$3,CRC_Contributions_Summary!$D$34:$O$34,0))</f>
        <v>0</v>
      </c>
      <c r="E169" s="103">
        <f ca="1">INDEX(CRC_Contributions_Summary!$D$35:$O$554,MATCH($Q169,CRC_Contributions_Summary!$Q$35:$Q$554,0),MATCH(E$3,CRC_Contributions_Summary!$D$34:$O$34,0))</f>
        <v>0</v>
      </c>
      <c r="F169" s="103">
        <f ca="1">INDEX(CRC_Contributions_Summary!$D$35:$O$554,MATCH($Q169,CRC_Contributions_Summary!$Q$35:$Q$554,0),MATCH(F$3,CRC_Contributions_Summary!$D$34:$O$34,0))</f>
        <v>0</v>
      </c>
      <c r="G169" s="103">
        <f ca="1">INDEX(CRC_Contributions_Summary!$D$35:$O$554,MATCH($Q169,CRC_Contributions_Summary!$Q$35:$Q$554,0),MATCH(G$3,CRC_Contributions_Summary!$D$34:$O$34,0))</f>
        <v>0</v>
      </c>
      <c r="H169" s="103">
        <f ca="1">INDEX(CRC_Contributions_Summary!$D$35:$O$554,MATCH($Q169,CRC_Contributions_Summary!$Q$35:$Q$554,0),MATCH(H$3,CRC_Contributions_Summary!$D$34:$O$34,0))</f>
        <v>0</v>
      </c>
      <c r="I169" s="103">
        <f ca="1">INDEX(CRC_Contributions_Summary!$D$35:$O$554,MATCH($Q169,CRC_Contributions_Summary!$Q$35:$Q$554,0),MATCH(I$3,CRC_Contributions_Summary!$D$34:$O$34,0))</f>
        <v>0</v>
      </c>
      <c r="J169" s="103">
        <f ca="1">INDEX(CRC_Contributions_Summary!$D$35:$O$554,MATCH($Q169,CRC_Contributions_Summary!$Q$35:$Q$554,0),MATCH(J$3,CRC_Contributions_Summary!$D$34:$O$34,0))</f>
        <v>0</v>
      </c>
      <c r="K169" s="103">
        <f ca="1">INDEX(CRC_Contributions_Summary!$D$35:$O$554,MATCH($Q169,CRC_Contributions_Summary!$Q$35:$Q$554,0),MATCH(K$3,CRC_Contributions_Summary!$D$34:$O$34,0))</f>
        <v>0</v>
      </c>
      <c r="L169" s="103">
        <f ca="1">INDEX(CRC_Contributions_Summary!$D$35:$O$554,MATCH($Q169,CRC_Contributions_Summary!$Q$35:$Q$554,0),MATCH(L$3,CRC_Contributions_Summary!$D$34:$O$34,0))</f>
        <v>0</v>
      </c>
      <c r="M169" s="103">
        <f ca="1">INDEX(CRC_Contributions_Summary!$D$35:$O$554,MATCH($Q169,CRC_Contributions_Summary!$Q$35:$Q$554,0),MATCH(M$3,CRC_Contributions_Summary!$D$34:$O$34,0))</f>
        <v>0</v>
      </c>
      <c r="N169" s="103">
        <f ca="1">INDEX(CRC_Contributions_Summary!$D$35:$O$554,MATCH($Q169,CRC_Contributions_Summary!$Q$35:$Q$554,0),MATCH(N$3,CRC_Contributions_Summary!$D$34:$O$34,0))</f>
        <v>0</v>
      </c>
      <c r="O169" s="103">
        <f t="shared" ref="O169:O172" ca="1" si="176">SUM(D169:N169)</f>
        <v>0</v>
      </c>
      <c r="P169">
        <f t="shared" ref="P169" ca="1" si="177">B169</f>
        <v>34</v>
      </c>
      <c r="Q169" t="str">
        <f t="shared" ca="1" si="133"/>
        <v>34Cash ($)</v>
      </c>
    </row>
    <row r="170" spans="2:17">
      <c r="B170" s="282"/>
      <c r="C170" s="99" t="s">
        <v>345</v>
      </c>
      <c r="D170" s="104">
        <f ca="1">INDEX(CRC_Contributions_Summary!$D$35:$O$554,MATCH($Q170,CRC_Contributions_Summary!$Q$35:$Q$554,0),MATCH(D$3,CRC_Contributions_Summary!$D$34:$O$34,0))</f>
        <v>0</v>
      </c>
      <c r="E170" s="104">
        <f ca="1">INDEX(CRC_Contributions_Summary!$D$35:$O$554,MATCH($Q170,CRC_Contributions_Summary!$Q$35:$Q$554,0),MATCH(E$3,CRC_Contributions_Summary!$D$34:$O$34,0))</f>
        <v>0</v>
      </c>
      <c r="F170" s="104">
        <f ca="1">INDEX(CRC_Contributions_Summary!$D$35:$O$554,MATCH($Q170,CRC_Contributions_Summary!$Q$35:$Q$554,0),MATCH(F$3,CRC_Contributions_Summary!$D$34:$O$34,0))</f>
        <v>0</v>
      </c>
      <c r="G170" s="104">
        <f ca="1">INDEX(CRC_Contributions_Summary!$D$35:$O$554,MATCH($Q170,CRC_Contributions_Summary!$Q$35:$Q$554,0),MATCH(G$3,CRC_Contributions_Summary!$D$34:$O$34,0))</f>
        <v>0</v>
      </c>
      <c r="H170" s="104">
        <f ca="1">INDEX(CRC_Contributions_Summary!$D$35:$O$554,MATCH($Q170,CRC_Contributions_Summary!$Q$35:$Q$554,0),MATCH(H$3,CRC_Contributions_Summary!$D$34:$O$34,0))</f>
        <v>0</v>
      </c>
      <c r="I170" s="104">
        <f ca="1">INDEX(CRC_Contributions_Summary!$D$35:$O$554,MATCH($Q170,CRC_Contributions_Summary!$Q$35:$Q$554,0),MATCH(I$3,CRC_Contributions_Summary!$D$34:$O$34,0))</f>
        <v>0</v>
      </c>
      <c r="J170" s="104">
        <f ca="1">INDEX(CRC_Contributions_Summary!$D$35:$O$554,MATCH($Q170,CRC_Contributions_Summary!$Q$35:$Q$554,0),MATCH(J$3,CRC_Contributions_Summary!$D$34:$O$34,0))</f>
        <v>0</v>
      </c>
      <c r="K170" s="104">
        <f ca="1">INDEX(CRC_Contributions_Summary!$D$35:$O$554,MATCH($Q170,CRC_Contributions_Summary!$Q$35:$Q$554,0),MATCH(K$3,CRC_Contributions_Summary!$D$34:$O$34,0))</f>
        <v>0</v>
      </c>
      <c r="L170" s="104">
        <f ca="1">INDEX(CRC_Contributions_Summary!$D$35:$O$554,MATCH($Q170,CRC_Contributions_Summary!$Q$35:$Q$554,0),MATCH(L$3,CRC_Contributions_Summary!$D$34:$O$34,0))</f>
        <v>0</v>
      </c>
      <c r="M170" s="104">
        <f ca="1">INDEX(CRC_Contributions_Summary!$D$35:$O$554,MATCH($Q170,CRC_Contributions_Summary!$Q$35:$Q$554,0),MATCH(M$3,CRC_Contributions_Summary!$D$34:$O$34,0))</f>
        <v>0</v>
      </c>
      <c r="N170" s="104">
        <f ca="1">INDEX(CRC_Contributions_Summary!$D$35:$O$554,MATCH($Q170,CRC_Contributions_Summary!$Q$35:$Q$554,0),MATCH(N$3,CRC_Contributions_Summary!$D$34:$O$34,0))</f>
        <v>0</v>
      </c>
      <c r="O170" s="104">
        <f t="shared" ca="1" si="176"/>
        <v>0</v>
      </c>
      <c r="P170">
        <f t="shared" ref="P170" ca="1" si="178">B169</f>
        <v>34</v>
      </c>
      <c r="Q170" t="str">
        <f t="shared" ca="1" si="133"/>
        <v>34Number of FTE</v>
      </c>
    </row>
    <row r="171" spans="2:17">
      <c r="B171" s="282"/>
      <c r="C171" s="99" t="s">
        <v>355</v>
      </c>
      <c r="D171" s="103">
        <f ca="1">INDEX(CRC_Contributions_Summary!$D$35:$O$554,MATCH($Q171,CRC_Contributions_Summary!$Q$35:$Q$554,0),MATCH(D$3,CRC_Contributions_Summary!$D$34:$O$34,0))</f>
        <v>0</v>
      </c>
      <c r="E171" s="103">
        <f ca="1">INDEX(CRC_Contributions_Summary!$D$35:$O$554,MATCH($Q171,CRC_Contributions_Summary!$Q$35:$Q$554,0),MATCH(E$3,CRC_Contributions_Summary!$D$34:$O$34,0))</f>
        <v>0</v>
      </c>
      <c r="F171" s="103">
        <f ca="1">INDEX(CRC_Contributions_Summary!$D$35:$O$554,MATCH($Q171,CRC_Contributions_Summary!$Q$35:$Q$554,0),MATCH(F$3,CRC_Contributions_Summary!$D$34:$O$34,0))</f>
        <v>0</v>
      </c>
      <c r="G171" s="103">
        <f ca="1">INDEX(CRC_Contributions_Summary!$D$35:$O$554,MATCH($Q171,CRC_Contributions_Summary!$Q$35:$Q$554,0),MATCH(G$3,CRC_Contributions_Summary!$D$34:$O$34,0))</f>
        <v>0</v>
      </c>
      <c r="H171" s="103">
        <f ca="1">INDEX(CRC_Contributions_Summary!$D$35:$O$554,MATCH($Q171,CRC_Contributions_Summary!$Q$35:$Q$554,0),MATCH(H$3,CRC_Contributions_Summary!$D$34:$O$34,0))</f>
        <v>0</v>
      </c>
      <c r="I171" s="103">
        <f ca="1">INDEX(CRC_Contributions_Summary!$D$35:$O$554,MATCH($Q171,CRC_Contributions_Summary!$Q$35:$Q$554,0),MATCH(I$3,CRC_Contributions_Summary!$D$34:$O$34,0))</f>
        <v>0</v>
      </c>
      <c r="J171" s="103">
        <f ca="1">INDEX(CRC_Contributions_Summary!$D$35:$O$554,MATCH($Q171,CRC_Contributions_Summary!$Q$35:$Q$554,0),MATCH(J$3,CRC_Contributions_Summary!$D$34:$O$34,0))</f>
        <v>0</v>
      </c>
      <c r="K171" s="103">
        <f ca="1">INDEX(CRC_Contributions_Summary!$D$35:$O$554,MATCH($Q171,CRC_Contributions_Summary!$Q$35:$Q$554,0),MATCH(K$3,CRC_Contributions_Summary!$D$34:$O$34,0))</f>
        <v>0</v>
      </c>
      <c r="L171" s="103">
        <f ca="1">INDEX(CRC_Contributions_Summary!$D$35:$O$554,MATCH($Q171,CRC_Contributions_Summary!$Q$35:$Q$554,0),MATCH(L$3,CRC_Contributions_Summary!$D$34:$O$34,0))</f>
        <v>0</v>
      </c>
      <c r="M171" s="103">
        <f ca="1">INDEX(CRC_Contributions_Summary!$D$35:$O$554,MATCH($Q171,CRC_Contributions_Summary!$Q$35:$Q$554,0),MATCH(M$3,CRC_Contributions_Summary!$D$34:$O$34,0))</f>
        <v>0</v>
      </c>
      <c r="N171" s="103">
        <f ca="1">INDEX(CRC_Contributions_Summary!$D$35:$O$554,MATCH($Q171,CRC_Contributions_Summary!$Q$35:$Q$554,0),MATCH(N$3,CRC_Contributions_Summary!$D$34:$O$34,0))</f>
        <v>0</v>
      </c>
      <c r="O171" s="103">
        <f t="shared" ca="1" si="176"/>
        <v>0</v>
      </c>
      <c r="P171">
        <f t="shared" ref="P171" ca="1" si="179">B169</f>
        <v>34</v>
      </c>
      <c r="Q171" t="str">
        <f t="shared" ca="1" si="133"/>
        <v>34Staff value ($)</v>
      </c>
    </row>
    <row r="172" spans="2:17">
      <c r="B172" s="282"/>
      <c r="C172" s="100" t="s">
        <v>347</v>
      </c>
      <c r="D172" s="103">
        <f ca="1">INDEX(CRC_Contributions_Summary!$D$35:$O$554,MATCH($Q172,CRC_Contributions_Summary!$Q$35:$Q$554,0),MATCH(D$3,CRC_Contributions_Summary!$D$34:$O$34,0))</f>
        <v>0</v>
      </c>
      <c r="E172" s="103">
        <f ca="1">INDEX(CRC_Contributions_Summary!$D$35:$O$554,MATCH($Q172,CRC_Contributions_Summary!$Q$35:$Q$554,0),MATCH(E$3,CRC_Contributions_Summary!$D$34:$O$34,0))</f>
        <v>0</v>
      </c>
      <c r="F172" s="103">
        <f ca="1">INDEX(CRC_Contributions_Summary!$D$35:$O$554,MATCH($Q172,CRC_Contributions_Summary!$Q$35:$Q$554,0),MATCH(F$3,CRC_Contributions_Summary!$D$34:$O$34,0))</f>
        <v>0</v>
      </c>
      <c r="G172" s="103">
        <f ca="1">INDEX(CRC_Contributions_Summary!$D$35:$O$554,MATCH($Q172,CRC_Contributions_Summary!$Q$35:$Q$554,0),MATCH(G$3,CRC_Contributions_Summary!$D$34:$O$34,0))</f>
        <v>0</v>
      </c>
      <c r="H172" s="103">
        <f ca="1">INDEX(CRC_Contributions_Summary!$D$35:$O$554,MATCH($Q172,CRC_Contributions_Summary!$Q$35:$Q$554,0),MATCH(H$3,CRC_Contributions_Summary!$D$34:$O$34,0))</f>
        <v>0</v>
      </c>
      <c r="I172" s="103">
        <f ca="1">INDEX(CRC_Contributions_Summary!$D$35:$O$554,MATCH($Q172,CRC_Contributions_Summary!$Q$35:$Q$554,0),MATCH(I$3,CRC_Contributions_Summary!$D$34:$O$34,0))</f>
        <v>0</v>
      </c>
      <c r="J172" s="103">
        <f ca="1">INDEX(CRC_Contributions_Summary!$D$35:$O$554,MATCH($Q172,CRC_Contributions_Summary!$Q$35:$Q$554,0),MATCH(J$3,CRC_Contributions_Summary!$D$34:$O$34,0))</f>
        <v>0</v>
      </c>
      <c r="K172" s="103">
        <f ca="1">INDEX(CRC_Contributions_Summary!$D$35:$O$554,MATCH($Q172,CRC_Contributions_Summary!$Q$35:$Q$554,0),MATCH(K$3,CRC_Contributions_Summary!$D$34:$O$34,0))</f>
        <v>0</v>
      </c>
      <c r="L172" s="103">
        <f ca="1">INDEX(CRC_Contributions_Summary!$D$35:$O$554,MATCH($Q172,CRC_Contributions_Summary!$Q$35:$Q$554,0),MATCH(L$3,CRC_Contributions_Summary!$D$34:$O$34,0))</f>
        <v>0</v>
      </c>
      <c r="M172" s="103">
        <f ca="1">INDEX(CRC_Contributions_Summary!$D$35:$O$554,MATCH($Q172,CRC_Contributions_Summary!$Q$35:$Q$554,0),MATCH(M$3,CRC_Contributions_Summary!$D$34:$O$34,0))</f>
        <v>0</v>
      </c>
      <c r="N172" s="103">
        <f ca="1">INDEX(CRC_Contributions_Summary!$D$35:$O$554,MATCH($Q172,CRC_Contributions_Summary!$Q$35:$Q$554,0),MATCH(N$3,CRC_Contributions_Summary!$D$34:$O$34,0))</f>
        <v>0</v>
      </c>
      <c r="O172" s="103">
        <f t="shared" ca="1" si="176"/>
        <v>0</v>
      </c>
      <c r="P172">
        <f t="shared" ref="P172" ca="1" si="180">B169</f>
        <v>34</v>
      </c>
      <c r="Q172" t="str">
        <f t="shared" ca="1" si="133"/>
        <v>34Non-staff in-kind ($)</v>
      </c>
    </row>
    <row r="173" spans="2:17">
      <c r="B173" s="282"/>
      <c r="C173" s="101" t="s">
        <v>428</v>
      </c>
      <c r="D173" s="105">
        <f t="shared" ref="D173:O173" ca="1" si="181">SUM(D169,D171,D172)</f>
        <v>0</v>
      </c>
      <c r="E173" s="105">
        <f t="shared" ca="1" si="181"/>
        <v>0</v>
      </c>
      <c r="F173" s="105">
        <f t="shared" ca="1" si="181"/>
        <v>0</v>
      </c>
      <c r="G173" s="105">
        <f t="shared" ca="1" si="181"/>
        <v>0</v>
      </c>
      <c r="H173" s="105">
        <f t="shared" ca="1" si="181"/>
        <v>0</v>
      </c>
      <c r="I173" s="105">
        <f t="shared" ca="1" si="181"/>
        <v>0</v>
      </c>
      <c r="J173" s="105">
        <f t="shared" ca="1" si="181"/>
        <v>0</v>
      </c>
      <c r="K173" s="105">
        <f t="shared" ca="1" si="181"/>
        <v>0</v>
      </c>
      <c r="L173" s="105">
        <f t="shared" ca="1" si="181"/>
        <v>0</v>
      </c>
      <c r="M173" s="105">
        <f t="shared" ca="1" si="181"/>
        <v>0</v>
      </c>
      <c r="N173" s="105">
        <f t="shared" ca="1" si="181"/>
        <v>0</v>
      </c>
      <c r="O173" s="105">
        <f t="shared" ca="1" si="181"/>
        <v>0</v>
      </c>
      <c r="Q173" t="str">
        <f t="shared" si="133"/>
        <v>Partner total ($)</v>
      </c>
    </row>
    <row r="174" spans="2:17">
      <c r="B174" s="282">
        <f ca="1">INDEX(CRC_Partner_Information!$B$7:$B$136,COUNTA(B$4:B174))</f>
        <v>35</v>
      </c>
      <c r="C174" s="98" t="s">
        <v>344</v>
      </c>
      <c r="D174" s="103">
        <f ca="1">INDEX(CRC_Contributions_Summary!$D$35:$O$554,MATCH($Q174,CRC_Contributions_Summary!$Q$35:$Q$554,0),MATCH(D$3,CRC_Contributions_Summary!$D$34:$O$34,0))</f>
        <v>0</v>
      </c>
      <c r="E174" s="103">
        <f ca="1">INDEX(CRC_Contributions_Summary!$D$35:$O$554,MATCH($Q174,CRC_Contributions_Summary!$Q$35:$Q$554,0),MATCH(E$3,CRC_Contributions_Summary!$D$34:$O$34,0))</f>
        <v>0</v>
      </c>
      <c r="F174" s="103">
        <f ca="1">INDEX(CRC_Contributions_Summary!$D$35:$O$554,MATCH($Q174,CRC_Contributions_Summary!$Q$35:$Q$554,0),MATCH(F$3,CRC_Contributions_Summary!$D$34:$O$34,0))</f>
        <v>0</v>
      </c>
      <c r="G174" s="103">
        <f ca="1">INDEX(CRC_Contributions_Summary!$D$35:$O$554,MATCH($Q174,CRC_Contributions_Summary!$Q$35:$Q$554,0),MATCH(G$3,CRC_Contributions_Summary!$D$34:$O$34,0))</f>
        <v>0</v>
      </c>
      <c r="H174" s="103">
        <f ca="1">INDEX(CRC_Contributions_Summary!$D$35:$O$554,MATCH($Q174,CRC_Contributions_Summary!$Q$35:$Q$554,0),MATCH(H$3,CRC_Contributions_Summary!$D$34:$O$34,0))</f>
        <v>0</v>
      </c>
      <c r="I174" s="103">
        <f ca="1">INDEX(CRC_Contributions_Summary!$D$35:$O$554,MATCH($Q174,CRC_Contributions_Summary!$Q$35:$Q$554,0),MATCH(I$3,CRC_Contributions_Summary!$D$34:$O$34,0))</f>
        <v>0</v>
      </c>
      <c r="J174" s="103">
        <f ca="1">INDEX(CRC_Contributions_Summary!$D$35:$O$554,MATCH($Q174,CRC_Contributions_Summary!$Q$35:$Q$554,0),MATCH(J$3,CRC_Contributions_Summary!$D$34:$O$34,0))</f>
        <v>0</v>
      </c>
      <c r="K174" s="103">
        <f ca="1">INDEX(CRC_Contributions_Summary!$D$35:$O$554,MATCH($Q174,CRC_Contributions_Summary!$Q$35:$Q$554,0),MATCH(K$3,CRC_Contributions_Summary!$D$34:$O$34,0))</f>
        <v>0</v>
      </c>
      <c r="L174" s="103">
        <f ca="1">INDEX(CRC_Contributions_Summary!$D$35:$O$554,MATCH($Q174,CRC_Contributions_Summary!$Q$35:$Q$554,0),MATCH(L$3,CRC_Contributions_Summary!$D$34:$O$34,0))</f>
        <v>0</v>
      </c>
      <c r="M174" s="103">
        <f ca="1">INDEX(CRC_Contributions_Summary!$D$35:$O$554,MATCH($Q174,CRC_Contributions_Summary!$Q$35:$Q$554,0),MATCH(M$3,CRC_Contributions_Summary!$D$34:$O$34,0))</f>
        <v>0</v>
      </c>
      <c r="N174" s="103">
        <f ca="1">INDEX(CRC_Contributions_Summary!$D$35:$O$554,MATCH($Q174,CRC_Contributions_Summary!$Q$35:$Q$554,0),MATCH(N$3,CRC_Contributions_Summary!$D$34:$O$34,0))</f>
        <v>0</v>
      </c>
      <c r="O174" s="103">
        <f t="shared" ref="O174:O177" ca="1" si="182">SUM(D174:N174)</f>
        <v>0</v>
      </c>
      <c r="P174">
        <f t="shared" ref="P174" ca="1" si="183">B174</f>
        <v>35</v>
      </c>
      <c r="Q174" t="str">
        <f t="shared" ca="1" si="133"/>
        <v>35Cash ($)</v>
      </c>
    </row>
    <row r="175" spans="2:17">
      <c r="B175" s="282"/>
      <c r="C175" s="99" t="s">
        <v>345</v>
      </c>
      <c r="D175" s="104">
        <f ca="1">INDEX(CRC_Contributions_Summary!$D$35:$O$554,MATCH($Q175,CRC_Contributions_Summary!$Q$35:$Q$554,0),MATCH(D$3,CRC_Contributions_Summary!$D$34:$O$34,0))</f>
        <v>0</v>
      </c>
      <c r="E175" s="104">
        <f ca="1">INDEX(CRC_Contributions_Summary!$D$35:$O$554,MATCH($Q175,CRC_Contributions_Summary!$Q$35:$Q$554,0),MATCH(E$3,CRC_Contributions_Summary!$D$34:$O$34,0))</f>
        <v>0</v>
      </c>
      <c r="F175" s="104">
        <f ca="1">INDEX(CRC_Contributions_Summary!$D$35:$O$554,MATCH($Q175,CRC_Contributions_Summary!$Q$35:$Q$554,0),MATCH(F$3,CRC_Contributions_Summary!$D$34:$O$34,0))</f>
        <v>0</v>
      </c>
      <c r="G175" s="104">
        <f ca="1">INDEX(CRC_Contributions_Summary!$D$35:$O$554,MATCH($Q175,CRC_Contributions_Summary!$Q$35:$Q$554,0),MATCH(G$3,CRC_Contributions_Summary!$D$34:$O$34,0))</f>
        <v>0</v>
      </c>
      <c r="H175" s="104">
        <f ca="1">INDEX(CRC_Contributions_Summary!$D$35:$O$554,MATCH($Q175,CRC_Contributions_Summary!$Q$35:$Q$554,0),MATCH(H$3,CRC_Contributions_Summary!$D$34:$O$34,0))</f>
        <v>0</v>
      </c>
      <c r="I175" s="104">
        <f ca="1">INDEX(CRC_Contributions_Summary!$D$35:$O$554,MATCH($Q175,CRC_Contributions_Summary!$Q$35:$Q$554,0),MATCH(I$3,CRC_Contributions_Summary!$D$34:$O$34,0))</f>
        <v>0</v>
      </c>
      <c r="J175" s="104">
        <f ca="1">INDEX(CRC_Contributions_Summary!$D$35:$O$554,MATCH($Q175,CRC_Contributions_Summary!$Q$35:$Q$554,0),MATCH(J$3,CRC_Contributions_Summary!$D$34:$O$34,0))</f>
        <v>0</v>
      </c>
      <c r="K175" s="104">
        <f ca="1">INDEX(CRC_Contributions_Summary!$D$35:$O$554,MATCH($Q175,CRC_Contributions_Summary!$Q$35:$Q$554,0),MATCH(K$3,CRC_Contributions_Summary!$D$34:$O$34,0))</f>
        <v>0</v>
      </c>
      <c r="L175" s="104">
        <f ca="1">INDEX(CRC_Contributions_Summary!$D$35:$O$554,MATCH($Q175,CRC_Contributions_Summary!$Q$35:$Q$554,0),MATCH(L$3,CRC_Contributions_Summary!$D$34:$O$34,0))</f>
        <v>0</v>
      </c>
      <c r="M175" s="104">
        <f ca="1">INDEX(CRC_Contributions_Summary!$D$35:$O$554,MATCH($Q175,CRC_Contributions_Summary!$Q$35:$Q$554,0),MATCH(M$3,CRC_Contributions_Summary!$D$34:$O$34,0))</f>
        <v>0</v>
      </c>
      <c r="N175" s="104">
        <f ca="1">INDEX(CRC_Contributions_Summary!$D$35:$O$554,MATCH($Q175,CRC_Contributions_Summary!$Q$35:$Q$554,0),MATCH(N$3,CRC_Contributions_Summary!$D$34:$O$34,0))</f>
        <v>0</v>
      </c>
      <c r="O175" s="104">
        <f t="shared" ca="1" si="182"/>
        <v>0</v>
      </c>
      <c r="P175">
        <f t="shared" ref="P175" ca="1" si="184">B174</f>
        <v>35</v>
      </c>
      <c r="Q175" t="str">
        <f t="shared" ca="1" si="133"/>
        <v>35Number of FTE</v>
      </c>
    </row>
    <row r="176" spans="2:17">
      <c r="B176" s="282"/>
      <c r="C176" s="99" t="s">
        <v>355</v>
      </c>
      <c r="D176" s="103">
        <f ca="1">INDEX(CRC_Contributions_Summary!$D$35:$O$554,MATCH($Q176,CRC_Contributions_Summary!$Q$35:$Q$554,0),MATCH(D$3,CRC_Contributions_Summary!$D$34:$O$34,0))</f>
        <v>0</v>
      </c>
      <c r="E176" s="103">
        <f ca="1">INDEX(CRC_Contributions_Summary!$D$35:$O$554,MATCH($Q176,CRC_Contributions_Summary!$Q$35:$Q$554,0),MATCH(E$3,CRC_Contributions_Summary!$D$34:$O$34,0))</f>
        <v>0</v>
      </c>
      <c r="F176" s="103">
        <f ca="1">INDEX(CRC_Contributions_Summary!$D$35:$O$554,MATCH($Q176,CRC_Contributions_Summary!$Q$35:$Q$554,0),MATCH(F$3,CRC_Contributions_Summary!$D$34:$O$34,0))</f>
        <v>0</v>
      </c>
      <c r="G176" s="103">
        <f ca="1">INDEX(CRC_Contributions_Summary!$D$35:$O$554,MATCH($Q176,CRC_Contributions_Summary!$Q$35:$Q$554,0),MATCH(G$3,CRC_Contributions_Summary!$D$34:$O$34,0))</f>
        <v>0</v>
      </c>
      <c r="H176" s="103">
        <f ca="1">INDEX(CRC_Contributions_Summary!$D$35:$O$554,MATCH($Q176,CRC_Contributions_Summary!$Q$35:$Q$554,0),MATCH(H$3,CRC_Contributions_Summary!$D$34:$O$34,0))</f>
        <v>0</v>
      </c>
      <c r="I176" s="103">
        <f ca="1">INDEX(CRC_Contributions_Summary!$D$35:$O$554,MATCH($Q176,CRC_Contributions_Summary!$Q$35:$Q$554,0),MATCH(I$3,CRC_Contributions_Summary!$D$34:$O$34,0))</f>
        <v>0</v>
      </c>
      <c r="J176" s="103">
        <f ca="1">INDEX(CRC_Contributions_Summary!$D$35:$O$554,MATCH($Q176,CRC_Contributions_Summary!$Q$35:$Q$554,0),MATCH(J$3,CRC_Contributions_Summary!$D$34:$O$34,0))</f>
        <v>0</v>
      </c>
      <c r="K176" s="103">
        <f ca="1">INDEX(CRC_Contributions_Summary!$D$35:$O$554,MATCH($Q176,CRC_Contributions_Summary!$Q$35:$Q$554,0),MATCH(K$3,CRC_Contributions_Summary!$D$34:$O$34,0))</f>
        <v>0</v>
      </c>
      <c r="L176" s="103">
        <f ca="1">INDEX(CRC_Contributions_Summary!$D$35:$O$554,MATCH($Q176,CRC_Contributions_Summary!$Q$35:$Q$554,0),MATCH(L$3,CRC_Contributions_Summary!$D$34:$O$34,0))</f>
        <v>0</v>
      </c>
      <c r="M176" s="103">
        <f ca="1">INDEX(CRC_Contributions_Summary!$D$35:$O$554,MATCH($Q176,CRC_Contributions_Summary!$Q$35:$Q$554,0),MATCH(M$3,CRC_Contributions_Summary!$D$34:$O$34,0))</f>
        <v>0</v>
      </c>
      <c r="N176" s="103">
        <f ca="1">INDEX(CRC_Contributions_Summary!$D$35:$O$554,MATCH($Q176,CRC_Contributions_Summary!$Q$35:$Q$554,0),MATCH(N$3,CRC_Contributions_Summary!$D$34:$O$34,0))</f>
        <v>0</v>
      </c>
      <c r="O176" s="103">
        <f t="shared" ca="1" si="182"/>
        <v>0</v>
      </c>
      <c r="P176">
        <f t="shared" ref="P176" ca="1" si="185">B174</f>
        <v>35</v>
      </c>
      <c r="Q176" t="str">
        <f t="shared" ca="1" si="133"/>
        <v>35Staff value ($)</v>
      </c>
    </row>
    <row r="177" spans="2:17">
      <c r="B177" s="282"/>
      <c r="C177" s="100" t="s">
        <v>347</v>
      </c>
      <c r="D177" s="103">
        <f ca="1">INDEX(CRC_Contributions_Summary!$D$35:$O$554,MATCH($Q177,CRC_Contributions_Summary!$Q$35:$Q$554,0),MATCH(D$3,CRC_Contributions_Summary!$D$34:$O$34,0))</f>
        <v>0</v>
      </c>
      <c r="E177" s="103">
        <f ca="1">INDEX(CRC_Contributions_Summary!$D$35:$O$554,MATCH($Q177,CRC_Contributions_Summary!$Q$35:$Q$554,0),MATCH(E$3,CRC_Contributions_Summary!$D$34:$O$34,0))</f>
        <v>0</v>
      </c>
      <c r="F177" s="103">
        <f ca="1">INDEX(CRC_Contributions_Summary!$D$35:$O$554,MATCH($Q177,CRC_Contributions_Summary!$Q$35:$Q$554,0),MATCH(F$3,CRC_Contributions_Summary!$D$34:$O$34,0))</f>
        <v>0</v>
      </c>
      <c r="G177" s="103">
        <f ca="1">INDEX(CRC_Contributions_Summary!$D$35:$O$554,MATCH($Q177,CRC_Contributions_Summary!$Q$35:$Q$554,0),MATCH(G$3,CRC_Contributions_Summary!$D$34:$O$34,0))</f>
        <v>0</v>
      </c>
      <c r="H177" s="103">
        <f ca="1">INDEX(CRC_Contributions_Summary!$D$35:$O$554,MATCH($Q177,CRC_Contributions_Summary!$Q$35:$Q$554,0),MATCH(H$3,CRC_Contributions_Summary!$D$34:$O$34,0))</f>
        <v>0</v>
      </c>
      <c r="I177" s="103">
        <f ca="1">INDEX(CRC_Contributions_Summary!$D$35:$O$554,MATCH($Q177,CRC_Contributions_Summary!$Q$35:$Q$554,0),MATCH(I$3,CRC_Contributions_Summary!$D$34:$O$34,0))</f>
        <v>0</v>
      </c>
      <c r="J177" s="103">
        <f ca="1">INDEX(CRC_Contributions_Summary!$D$35:$O$554,MATCH($Q177,CRC_Contributions_Summary!$Q$35:$Q$554,0),MATCH(J$3,CRC_Contributions_Summary!$D$34:$O$34,0))</f>
        <v>0</v>
      </c>
      <c r="K177" s="103">
        <f ca="1">INDEX(CRC_Contributions_Summary!$D$35:$O$554,MATCH($Q177,CRC_Contributions_Summary!$Q$35:$Q$554,0),MATCH(K$3,CRC_Contributions_Summary!$D$34:$O$34,0))</f>
        <v>0</v>
      </c>
      <c r="L177" s="103">
        <f ca="1">INDEX(CRC_Contributions_Summary!$D$35:$O$554,MATCH($Q177,CRC_Contributions_Summary!$Q$35:$Q$554,0),MATCH(L$3,CRC_Contributions_Summary!$D$34:$O$34,0))</f>
        <v>0</v>
      </c>
      <c r="M177" s="103">
        <f ca="1">INDEX(CRC_Contributions_Summary!$D$35:$O$554,MATCH($Q177,CRC_Contributions_Summary!$Q$35:$Q$554,0),MATCH(M$3,CRC_Contributions_Summary!$D$34:$O$34,0))</f>
        <v>0</v>
      </c>
      <c r="N177" s="103">
        <f ca="1">INDEX(CRC_Contributions_Summary!$D$35:$O$554,MATCH($Q177,CRC_Contributions_Summary!$Q$35:$Q$554,0),MATCH(N$3,CRC_Contributions_Summary!$D$34:$O$34,0))</f>
        <v>0</v>
      </c>
      <c r="O177" s="103">
        <f t="shared" ca="1" si="182"/>
        <v>0</v>
      </c>
      <c r="P177">
        <f t="shared" ref="P177" ca="1" si="186">B174</f>
        <v>35</v>
      </c>
      <c r="Q177" t="str">
        <f t="shared" ca="1" si="133"/>
        <v>35Non-staff in-kind ($)</v>
      </c>
    </row>
    <row r="178" spans="2:17">
      <c r="B178" s="282"/>
      <c r="C178" s="101" t="s">
        <v>428</v>
      </c>
      <c r="D178" s="105">
        <f t="shared" ref="D178:O178" ca="1" si="187">SUM(D174,D176,D177)</f>
        <v>0</v>
      </c>
      <c r="E178" s="105">
        <f t="shared" ca="1" si="187"/>
        <v>0</v>
      </c>
      <c r="F178" s="105">
        <f t="shared" ca="1" si="187"/>
        <v>0</v>
      </c>
      <c r="G178" s="105">
        <f t="shared" ca="1" si="187"/>
        <v>0</v>
      </c>
      <c r="H178" s="105">
        <f t="shared" ca="1" si="187"/>
        <v>0</v>
      </c>
      <c r="I178" s="105">
        <f t="shared" ca="1" si="187"/>
        <v>0</v>
      </c>
      <c r="J178" s="105">
        <f t="shared" ca="1" si="187"/>
        <v>0</v>
      </c>
      <c r="K178" s="105">
        <f t="shared" ca="1" si="187"/>
        <v>0</v>
      </c>
      <c r="L178" s="105">
        <f t="shared" ca="1" si="187"/>
        <v>0</v>
      </c>
      <c r="M178" s="105">
        <f t="shared" ca="1" si="187"/>
        <v>0</v>
      </c>
      <c r="N178" s="105">
        <f t="shared" ca="1" si="187"/>
        <v>0</v>
      </c>
      <c r="O178" s="105">
        <f t="shared" ca="1" si="187"/>
        <v>0</v>
      </c>
      <c r="Q178" t="str">
        <f t="shared" si="133"/>
        <v>Partner total ($)</v>
      </c>
    </row>
    <row r="179" spans="2:17">
      <c r="B179" s="282">
        <f ca="1">INDEX(CRC_Partner_Information!$B$7:$B$136,COUNTA(B$4:B179))</f>
        <v>36</v>
      </c>
      <c r="C179" s="98" t="s">
        <v>344</v>
      </c>
      <c r="D179" s="103">
        <f ca="1">INDEX(CRC_Contributions_Summary!$D$35:$O$554,MATCH($Q179,CRC_Contributions_Summary!$Q$35:$Q$554,0),MATCH(D$3,CRC_Contributions_Summary!$D$34:$O$34,0))</f>
        <v>0</v>
      </c>
      <c r="E179" s="103">
        <f ca="1">INDEX(CRC_Contributions_Summary!$D$35:$O$554,MATCH($Q179,CRC_Contributions_Summary!$Q$35:$Q$554,0),MATCH(E$3,CRC_Contributions_Summary!$D$34:$O$34,0))</f>
        <v>0</v>
      </c>
      <c r="F179" s="103">
        <f ca="1">INDEX(CRC_Contributions_Summary!$D$35:$O$554,MATCH($Q179,CRC_Contributions_Summary!$Q$35:$Q$554,0),MATCH(F$3,CRC_Contributions_Summary!$D$34:$O$34,0))</f>
        <v>0</v>
      </c>
      <c r="G179" s="103">
        <f ca="1">INDEX(CRC_Contributions_Summary!$D$35:$O$554,MATCH($Q179,CRC_Contributions_Summary!$Q$35:$Q$554,0),MATCH(G$3,CRC_Contributions_Summary!$D$34:$O$34,0))</f>
        <v>0</v>
      </c>
      <c r="H179" s="103">
        <f ca="1">INDEX(CRC_Contributions_Summary!$D$35:$O$554,MATCH($Q179,CRC_Contributions_Summary!$Q$35:$Q$554,0),MATCH(H$3,CRC_Contributions_Summary!$D$34:$O$34,0))</f>
        <v>0</v>
      </c>
      <c r="I179" s="103">
        <f ca="1">INDEX(CRC_Contributions_Summary!$D$35:$O$554,MATCH($Q179,CRC_Contributions_Summary!$Q$35:$Q$554,0),MATCH(I$3,CRC_Contributions_Summary!$D$34:$O$34,0))</f>
        <v>0</v>
      </c>
      <c r="J179" s="103">
        <f ca="1">INDEX(CRC_Contributions_Summary!$D$35:$O$554,MATCH($Q179,CRC_Contributions_Summary!$Q$35:$Q$554,0),MATCH(J$3,CRC_Contributions_Summary!$D$34:$O$34,0))</f>
        <v>0</v>
      </c>
      <c r="K179" s="103">
        <f ca="1">INDEX(CRC_Contributions_Summary!$D$35:$O$554,MATCH($Q179,CRC_Contributions_Summary!$Q$35:$Q$554,0),MATCH(K$3,CRC_Contributions_Summary!$D$34:$O$34,0))</f>
        <v>0</v>
      </c>
      <c r="L179" s="103">
        <f ca="1">INDEX(CRC_Contributions_Summary!$D$35:$O$554,MATCH($Q179,CRC_Contributions_Summary!$Q$35:$Q$554,0),MATCH(L$3,CRC_Contributions_Summary!$D$34:$O$34,0))</f>
        <v>0</v>
      </c>
      <c r="M179" s="103">
        <f ca="1">INDEX(CRC_Contributions_Summary!$D$35:$O$554,MATCH($Q179,CRC_Contributions_Summary!$Q$35:$Q$554,0),MATCH(M$3,CRC_Contributions_Summary!$D$34:$O$34,0))</f>
        <v>0</v>
      </c>
      <c r="N179" s="103">
        <f ca="1">INDEX(CRC_Contributions_Summary!$D$35:$O$554,MATCH($Q179,CRC_Contributions_Summary!$Q$35:$Q$554,0),MATCH(N$3,CRC_Contributions_Summary!$D$34:$O$34,0))</f>
        <v>0</v>
      </c>
      <c r="O179" s="103">
        <f t="shared" ref="O179:O182" ca="1" si="188">SUM(D179:N179)</f>
        <v>0</v>
      </c>
      <c r="P179">
        <f t="shared" ref="P179" ca="1" si="189">B179</f>
        <v>36</v>
      </c>
      <c r="Q179" t="str">
        <f t="shared" ca="1" si="133"/>
        <v>36Cash ($)</v>
      </c>
    </row>
    <row r="180" spans="2:17">
      <c r="B180" s="282"/>
      <c r="C180" s="99" t="s">
        <v>345</v>
      </c>
      <c r="D180" s="104">
        <f ca="1">INDEX(CRC_Contributions_Summary!$D$35:$O$554,MATCH($Q180,CRC_Contributions_Summary!$Q$35:$Q$554,0),MATCH(D$3,CRC_Contributions_Summary!$D$34:$O$34,0))</f>
        <v>0</v>
      </c>
      <c r="E180" s="104">
        <f ca="1">INDEX(CRC_Contributions_Summary!$D$35:$O$554,MATCH($Q180,CRC_Contributions_Summary!$Q$35:$Q$554,0),MATCH(E$3,CRC_Contributions_Summary!$D$34:$O$34,0))</f>
        <v>0</v>
      </c>
      <c r="F180" s="104">
        <f ca="1">INDEX(CRC_Contributions_Summary!$D$35:$O$554,MATCH($Q180,CRC_Contributions_Summary!$Q$35:$Q$554,0),MATCH(F$3,CRC_Contributions_Summary!$D$34:$O$34,0))</f>
        <v>0</v>
      </c>
      <c r="G180" s="104">
        <f ca="1">INDEX(CRC_Contributions_Summary!$D$35:$O$554,MATCH($Q180,CRC_Contributions_Summary!$Q$35:$Q$554,0),MATCH(G$3,CRC_Contributions_Summary!$D$34:$O$34,0))</f>
        <v>0</v>
      </c>
      <c r="H180" s="104">
        <f ca="1">INDEX(CRC_Contributions_Summary!$D$35:$O$554,MATCH($Q180,CRC_Contributions_Summary!$Q$35:$Q$554,0),MATCH(H$3,CRC_Contributions_Summary!$D$34:$O$34,0))</f>
        <v>0</v>
      </c>
      <c r="I180" s="104">
        <f ca="1">INDEX(CRC_Contributions_Summary!$D$35:$O$554,MATCH($Q180,CRC_Contributions_Summary!$Q$35:$Q$554,0),MATCH(I$3,CRC_Contributions_Summary!$D$34:$O$34,0))</f>
        <v>0</v>
      </c>
      <c r="J180" s="104">
        <f ca="1">INDEX(CRC_Contributions_Summary!$D$35:$O$554,MATCH($Q180,CRC_Contributions_Summary!$Q$35:$Q$554,0),MATCH(J$3,CRC_Contributions_Summary!$D$34:$O$34,0))</f>
        <v>0</v>
      </c>
      <c r="K180" s="104">
        <f ca="1">INDEX(CRC_Contributions_Summary!$D$35:$O$554,MATCH($Q180,CRC_Contributions_Summary!$Q$35:$Q$554,0),MATCH(K$3,CRC_Contributions_Summary!$D$34:$O$34,0))</f>
        <v>0</v>
      </c>
      <c r="L180" s="104">
        <f ca="1">INDEX(CRC_Contributions_Summary!$D$35:$O$554,MATCH($Q180,CRC_Contributions_Summary!$Q$35:$Q$554,0),MATCH(L$3,CRC_Contributions_Summary!$D$34:$O$34,0))</f>
        <v>0</v>
      </c>
      <c r="M180" s="104">
        <f ca="1">INDEX(CRC_Contributions_Summary!$D$35:$O$554,MATCH($Q180,CRC_Contributions_Summary!$Q$35:$Q$554,0),MATCH(M$3,CRC_Contributions_Summary!$D$34:$O$34,0))</f>
        <v>0</v>
      </c>
      <c r="N180" s="104">
        <f ca="1">INDEX(CRC_Contributions_Summary!$D$35:$O$554,MATCH($Q180,CRC_Contributions_Summary!$Q$35:$Q$554,0),MATCH(N$3,CRC_Contributions_Summary!$D$34:$O$34,0))</f>
        <v>0</v>
      </c>
      <c r="O180" s="104">
        <f t="shared" ca="1" si="188"/>
        <v>0</v>
      </c>
      <c r="P180">
        <f t="shared" ref="P180" ca="1" si="190">B179</f>
        <v>36</v>
      </c>
      <c r="Q180" t="str">
        <f t="shared" ca="1" si="133"/>
        <v>36Number of FTE</v>
      </c>
    </row>
    <row r="181" spans="2:17">
      <c r="B181" s="282"/>
      <c r="C181" s="99" t="s">
        <v>355</v>
      </c>
      <c r="D181" s="103">
        <f ca="1">INDEX(CRC_Contributions_Summary!$D$35:$O$554,MATCH($Q181,CRC_Contributions_Summary!$Q$35:$Q$554,0),MATCH(D$3,CRC_Contributions_Summary!$D$34:$O$34,0))</f>
        <v>0</v>
      </c>
      <c r="E181" s="103">
        <f ca="1">INDEX(CRC_Contributions_Summary!$D$35:$O$554,MATCH($Q181,CRC_Contributions_Summary!$Q$35:$Q$554,0),MATCH(E$3,CRC_Contributions_Summary!$D$34:$O$34,0))</f>
        <v>0</v>
      </c>
      <c r="F181" s="103">
        <f ca="1">INDEX(CRC_Contributions_Summary!$D$35:$O$554,MATCH($Q181,CRC_Contributions_Summary!$Q$35:$Q$554,0),MATCH(F$3,CRC_Contributions_Summary!$D$34:$O$34,0))</f>
        <v>0</v>
      </c>
      <c r="G181" s="103">
        <f ca="1">INDEX(CRC_Contributions_Summary!$D$35:$O$554,MATCH($Q181,CRC_Contributions_Summary!$Q$35:$Q$554,0),MATCH(G$3,CRC_Contributions_Summary!$D$34:$O$34,0))</f>
        <v>0</v>
      </c>
      <c r="H181" s="103">
        <f ca="1">INDEX(CRC_Contributions_Summary!$D$35:$O$554,MATCH($Q181,CRC_Contributions_Summary!$Q$35:$Q$554,0),MATCH(H$3,CRC_Contributions_Summary!$D$34:$O$34,0))</f>
        <v>0</v>
      </c>
      <c r="I181" s="103">
        <f ca="1">INDEX(CRC_Contributions_Summary!$D$35:$O$554,MATCH($Q181,CRC_Contributions_Summary!$Q$35:$Q$554,0),MATCH(I$3,CRC_Contributions_Summary!$D$34:$O$34,0))</f>
        <v>0</v>
      </c>
      <c r="J181" s="103">
        <f ca="1">INDEX(CRC_Contributions_Summary!$D$35:$O$554,MATCH($Q181,CRC_Contributions_Summary!$Q$35:$Q$554,0),MATCH(J$3,CRC_Contributions_Summary!$D$34:$O$34,0))</f>
        <v>0</v>
      </c>
      <c r="K181" s="103">
        <f ca="1">INDEX(CRC_Contributions_Summary!$D$35:$O$554,MATCH($Q181,CRC_Contributions_Summary!$Q$35:$Q$554,0),MATCH(K$3,CRC_Contributions_Summary!$D$34:$O$34,0))</f>
        <v>0</v>
      </c>
      <c r="L181" s="103">
        <f ca="1">INDEX(CRC_Contributions_Summary!$D$35:$O$554,MATCH($Q181,CRC_Contributions_Summary!$Q$35:$Q$554,0),MATCH(L$3,CRC_Contributions_Summary!$D$34:$O$34,0))</f>
        <v>0</v>
      </c>
      <c r="M181" s="103">
        <f ca="1">INDEX(CRC_Contributions_Summary!$D$35:$O$554,MATCH($Q181,CRC_Contributions_Summary!$Q$35:$Q$554,0),MATCH(M$3,CRC_Contributions_Summary!$D$34:$O$34,0))</f>
        <v>0</v>
      </c>
      <c r="N181" s="103">
        <f ca="1">INDEX(CRC_Contributions_Summary!$D$35:$O$554,MATCH($Q181,CRC_Contributions_Summary!$Q$35:$Q$554,0),MATCH(N$3,CRC_Contributions_Summary!$D$34:$O$34,0))</f>
        <v>0</v>
      </c>
      <c r="O181" s="103">
        <f t="shared" ca="1" si="188"/>
        <v>0</v>
      </c>
      <c r="P181">
        <f t="shared" ref="P181" ca="1" si="191">B179</f>
        <v>36</v>
      </c>
      <c r="Q181" t="str">
        <f t="shared" ca="1" si="133"/>
        <v>36Staff value ($)</v>
      </c>
    </row>
    <row r="182" spans="2:17">
      <c r="B182" s="282"/>
      <c r="C182" s="100" t="s">
        <v>347</v>
      </c>
      <c r="D182" s="103">
        <f ca="1">INDEX(CRC_Contributions_Summary!$D$35:$O$554,MATCH($Q182,CRC_Contributions_Summary!$Q$35:$Q$554,0),MATCH(D$3,CRC_Contributions_Summary!$D$34:$O$34,0))</f>
        <v>0</v>
      </c>
      <c r="E182" s="103">
        <f ca="1">INDEX(CRC_Contributions_Summary!$D$35:$O$554,MATCH($Q182,CRC_Contributions_Summary!$Q$35:$Q$554,0),MATCH(E$3,CRC_Contributions_Summary!$D$34:$O$34,0))</f>
        <v>0</v>
      </c>
      <c r="F182" s="103">
        <f ca="1">INDEX(CRC_Contributions_Summary!$D$35:$O$554,MATCH($Q182,CRC_Contributions_Summary!$Q$35:$Q$554,0),MATCH(F$3,CRC_Contributions_Summary!$D$34:$O$34,0))</f>
        <v>0</v>
      </c>
      <c r="G182" s="103">
        <f ca="1">INDEX(CRC_Contributions_Summary!$D$35:$O$554,MATCH($Q182,CRC_Contributions_Summary!$Q$35:$Q$554,0),MATCH(G$3,CRC_Contributions_Summary!$D$34:$O$34,0))</f>
        <v>0</v>
      </c>
      <c r="H182" s="103">
        <f ca="1">INDEX(CRC_Contributions_Summary!$D$35:$O$554,MATCH($Q182,CRC_Contributions_Summary!$Q$35:$Q$554,0),MATCH(H$3,CRC_Contributions_Summary!$D$34:$O$34,0))</f>
        <v>0</v>
      </c>
      <c r="I182" s="103">
        <f ca="1">INDEX(CRC_Contributions_Summary!$D$35:$O$554,MATCH($Q182,CRC_Contributions_Summary!$Q$35:$Q$554,0),MATCH(I$3,CRC_Contributions_Summary!$D$34:$O$34,0))</f>
        <v>0</v>
      </c>
      <c r="J182" s="103">
        <f ca="1">INDEX(CRC_Contributions_Summary!$D$35:$O$554,MATCH($Q182,CRC_Contributions_Summary!$Q$35:$Q$554,0),MATCH(J$3,CRC_Contributions_Summary!$D$34:$O$34,0))</f>
        <v>0</v>
      </c>
      <c r="K182" s="103">
        <f ca="1">INDEX(CRC_Contributions_Summary!$D$35:$O$554,MATCH($Q182,CRC_Contributions_Summary!$Q$35:$Q$554,0),MATCH(K$3,CRC_Contributions_Summary!$D$34:$O$34,0))</f>
        <v>0</v>
      </c>
      <c r="L182" s="103">
        <f ca="1">INDEX(CRC_Contributions_Summary!$D$35:$O$554,MATCH($Q182,CRC_Contributions_Summary!$Q$35:$Q$554,0),MATCH(L$3,CRC_Contributions_Summary!$D$34:$O$34,0))</f>
        <v>0</v>
      </c>
      <c r="M182" s="103">
        <f ca="1">INDEX(CRC_Contributions_Summary!$D$35:$O$554,MATCH($Q182,CRC_Contributions_Summary!$Q$35:$Q$554,0),MATCH(M$3,CRC_Contributions_Summary!$D$34:$O$34,0))</f>
        <v>0</v>
      </c>
      <c r="N182" s="103">
        <f ca="1">INDEX(CRC_Contributions_Summary!$D$35:$O$554,MATCH($Q182,CRC_Contributions_Summary!$Q$35:$Q$554,0),MATCH(N$3,CRC_Contributions_Summary!$D$34:$O$34,0))</f>
        <v>0</v>
      </c>
      <c r="O182" s="103">
        <f t="shared" ca="1" si="188"/>
        <v>0</v>
      </c>
      <c r="P182">
        <f t="shared" ref="P182" ca="1" si="192">B179</f>
        <v>36</v>
      </c>
      <c r="Q182" t="str">
        <f t="shared" ca="1" si="133"/>
        <v>36Non-staff in-kind ($)</v>
      </c>
    </row>
    <row r="183" spans="2:17">
      <c r="B183" s="282"/>
      <c r="C183" s="101" t="s">
        <v>428</v>
      </c>
      <c r="D183" s="105">
        <f t="shared" ref="D183:O183" ca="1" si="193">SUM(D179,D181,D182)</f>
        <v>0</v>
      </c>
      <c r="E183" s="105">
        <f t="shared" ca="1" si="193"/>
        <v>0</v>
      </c>
      <c r="F183" s="105">
        <f t="shared" ca="1" si="193"/>
        <v>0</v>
      </c>
      <c r="G183" s="105">
        <f t="shared" ca="1" si="193"/>
        <v>0</v>
      </c>
      <c r="H183" s="105">
        <f t="shared" ca="1" si="193"/>
        <v>0</v>
      </c>
      <c r="I183" s="105">
        <f t="shared" ca="1" si="193"/>
        <v>0</v>
      </c>
      <c r="J183" s="105">
        <f t="shared" ca="1" si="193"/>
        <v>0</v>
      </c>
      <c r="K183" s="105">
        <f t="shared" ca="1" si="193"/>
        <v>0</v>
      </c>
      <c r="L183" s="105">
        <f t="shared" ca="1" si="193"/>
        <v>0</v>
      </c>
      <c r="M183" s="105">
        <f t="shared" ca="1" si="193"/>
        <v>0</v>
      </c>
      <c r="N183" s="105">
        <f t="shared" ca="1" si="193"/>
        <v>0</v>
      </c>
      <c r="O183" s="105">
        <f t="shared" ca="1" si="193"/>
        <v>0</v>
      </c>
      <c r="Q183" t="str">
        <f t="shared" si="133"/>
        <v>Partner total ($)</v>
      </c>
    </row>
    <row r="184" spans="2:17">
      <c r="B184" s="282">
        <f ca="1">INDEX(CRC_Partner_Information!$B$7:$B$136,COUNTA(B$4:B184))</f>
        <v>37</v>
      </c>
      <c r="C184" s="98" t="s">
        <v>344</v>
      </c>
      <c r="D184" s="103">
        <f ca="1">INDEX(CRC_Contributions_Summary!$D$35:$O$554,MATCH($Q184,CRC_Contributions_Summary!$Q$35:$Q$554,0),MATCH(D$3,CRC_Contributions_Summary!$D$34:$O$34,0))</f>
        <v>0</v>
      </c>
      <c r="E184" s="103">
        <f ca="1">INDEX(CRC_Contributions_Summary!$D$35:$O$554,MATCH($Q184,CRC_Contributions_Summary!$Q$35:$Q$554,0),MATCH(E$3,CRC_Contributions_Summary!$D$34:$O$34,0))</f>
        <v>0</v>
      </c>
      <c r="F184" s="103">
        <f ca="1">INDEX(CRC_Contributions_Summary!$D$35:$O$554,MATCH($Q184,CRC_Contributions_Summary!$Q$35:$Q$554,0),MATCH(F$3,CRC_Contributions_Summary!$D$34:$O$34,0))</f>
        <v>0</v>
      </c>
      <c r="G184" s="103">
        <f ca="1">INDEX(CRC_Contributions_Summary!$D$35:$O$554,MATCH($Q184,CRC_Contributions_Summary!$Q$35:$Q$554,0),MATCH(G$3,CRC_Contributions_Summary!$D$34:$O$34,0))</f>
        <v>0</v>
      </c>
      <c r="H184" s="103">
        <f ca="1">INDEX(CRC_Contributions_Summary!$D$35:$O$554,MATCH($Q184,CRC_Contributions_Summary!$Q$35:$Q$554,0),MATCH(H$3,CRC_Contributions_Summary!$D$34:$O$34,0))</f>
        <v>0</v>
      </c>
      <c r="I184" s="103">
        <f ca="1">INDEX(CRC_Contributions_Summary!$D$35:$O$554,MATCH($Q184,CRC_Contributions_Summary!$Q$35:$Q$554,0),MATCH(I$3,CRC_Contributions_Summary!$D$34:$O$34,0))</f>
        <v>0</v>
      </c>
      <c r="J184" s="103">
        <f ca="1">INDEX(CRC_Contributions_Summary!$D$35:$O$554,MATCH($Q184,CRC_Contributions_Summary!$Q$35:$Q$554,0),MATCH(J$3,CRC_Contributions_Summary!$D$34:$O$34,0))</f>
        <v>0</v>
      </c>
      <c r="K184" s="103">
        <f ca="1">INDEX(CRC_Contributions_Summary!$D$35:$O$554,MATCH($Q184,CRC_Contributions_Summary!$Q$35:$Q$554,0),MATCH(K$3,CRC_Contributions_Summary!$D$34:$O$34,0))</f>
        <v>0</v>
      </c>
      <c r="L184" s="103">
        <f ca="1">INDEX(CRC_Contributions_Summary!$D$35:$O$554,MATCH($Q184,CRC_Contributions_Summary!$Q$35:$Q$554,0),MATCH(L$3,CRC_Contributions_Summary!$D$34:$O$34,0))</f>
        <v>0</v>
      </c>
      <c r="M184" s="103">
        <f ca="1">INDEX(CRC_Contributions_Summary!$D$35:$O$554,MATCH($Q184,CRC_Contributions_Summary!$Q$35:$Q$554,0),MATCH(M$3,CRC_Contributions_Summary!$D$34:$O$34,0))</f>
        <v>0</v>
      </c>
      <c r="N184" s="103">
        <f ca="1">INDEX(CRC_Contributions_Summary!$D$35:$O$554,MATCH($Q184,CRC_Contributions_Summary!$Q$35:$Q$554,0),MATCH(N$3,CRC_Contributions_Summary!$D$34:$O$34,0))</f>
        <v>0</v>
      </c>
      <c r="O184" s="103">
        <f t="shared" ref="O184:O187" ca="1" si="194">SUM(D184:N184)</f>
        <v>0</v>
      </c>
      <c r="P184">
        <f t="shared" ref="P184" ca="1" si="195">B184</f>
        <v>37</v>
      </c>
      <c r="Q184" t="str">
        <f t="shared" ca="1" si="133"/>
        <v>37Cash ($)</v>
      </c>
    </row>
    <row r="185" spans="2:17">
      <c r="B185" s="282"/>
      <c r="C185" s="99" t="s">
        <v>345</v>
      </c>
      <c r="D185" s="104">
        <f ca="1">INDEX(CRC_Contributions_Summary!$D$35:$O$554,MATCH($Q185,CRC_Contributions_Summary!$Q$35:$Q$554,0),MATCH(D$3,CRC_Contributions_Summary!$D$34:$O$34,0))</f>
        <v>0</v>
      </c>
      <c r="E185" s="104">
        <f ca="1">INDEX(CRC_Contributions_Summary!$D$35:$O$554,MATCH($Q185,CRC_Contributions_Summary!$Q$35:$Q$554,0),MATCH(E$3,CRC_Contributions_Summary!$D$34:$O$34,0))</f>
        <v>0</v>
      </c>
      <c r="F185" s="104">
        <f ca="1">INDEX(CRC_Contributions_Summary!$D$35:$O$554,MATCH($Q185,CRC_Contributions_Summary!$Q$35:$Q$554,0),MATCH(F$3,CRC_Contributions_Summary!$D$34:$O$34,0))</f>
        <v>0</v>
      </c>
      <c r="G185" s="104">
        <f ca="1">INDEX(CRC_Contributions_Summary!$D$35:$O$554,MATCH($Q185,CRC_Contributions_Summary!$Q$35:$Q$554,0),MATCH(G$3,CRC_Contributions_Summary!$D$34:$O$34,0))</f>
        <v>0</v>
      </c>
      <c r="H185" s="104">
        <f ca="1">INDEX(CRC_Contributions_Summary!$D$35:$O$554,MATCH($Q185,CRC_Contributions_Summary!$Q$35:$Q$554,0),MATCH(H$3,CRC_Contributions_Summary!$D$34:$O$34,0))</f>
        <v>0</v>
      </c>
      <c r="I185" s="104">
        <f ca="1">INDEX(CRC_Contributions_Summary!$D$35:$O$554,MATCH($Q185,CRC_Contributions_Summary!$Q$35:$Q$554,0),MATCH(I$3,CRC_Contributions_Summary!$D$34:$O$34,0))</f>
        <v>0</v>
      </c>
      <c r="J185" s="104">
        <f ca="1">INDEX(CRC_Contributions_Summary!$D$35:$O$554,MATCH($Q185,CRC_Contributions_Summary!$Q$35:$Q$554,0),MATCH(J$3,CRC_Contributions_Summary!$D$34:$O$34,0))</f>
        <v>0</v>
      </c>
      <c r="K185" s="104">
        <f ca="1">INDEX(CRC_Contributions_Summary!$D$35:$O$554,MATCH($Q185,CRC_Contributions_Summary!$Q$35:$Q$554,0),MATCH(K$3,CRC_Contributions_Summary!$D$34:$O$34,0))</f>
        <v>0</v>
      </c>
      <c r="L185" s="104">
        <f ca="1">INDEX(CRC_Contributions_Summary!$D$35:$O$554,MATCH($Q185,CRC_Contributions_Summary!$Q$35:$Q$554,0),MATCH(L$3,CRC_Contributions_Summary!$D$34:$O$34,0))</f>
        <v>0</v>
      </c>
      <c r="M185" s="104">
        <f ca="1">INDEX(CRC_Contributions_Summary!$D$35:$O$554,MATCH($Q185,CRC_Contributions_Summary!$Q$35:$Q$554,0),MATCH(M$3,CRC_Contributions_Summary!$D$34:$O$34,0))</f>
        <v>0</v>
      </c>
      <c r="N185" s="104">
        <f ca="1">INDEX(CRC_Contributions_Summary!$D$35:$O$554,MATCH($Q185,CRC_Contributions_Summary!$Q$35:$Q$554,0),MATCH(N$3,CRC_Contributions_Summary!$D$34:$O$34,0))</f>
        <v>0</v>
      </c>
      <c r="O185" s="104">
        <f t="shared" ca="1" si="194"/>
        <v>0</v>
      </c>
      <c r="P185">
        <f t="shared" ref="P185" ca="1" si="196">B184</f>
        <v>37</v>
      </c>
      <c r="Q185" t="str">
        <f t="shared" ca="1" si="133"/>
        <v>37Number of FTE</v>
      </c>
    </row>
    <row r="186" spans="2:17">
      <c r="B186" s="282"/>
      <c r="C186" s="99" t="s">
        <v>355</v>
      </c>
      <c r="D186" s="103">
        <f ca="1">INDEX(CRC_Contributions_Summary!$D$35:$O$554,MATCH($Q186,CRC_Contributions_Summary!$Q$35:$Q$554,0),MATCH(D$3,CRC_Contributions_Summary!$D$34:$O$34,0))</f>
        <v>0</v>
      </c>
      <c r="E186" s="103">
        <f ca="1">INDEX(CRC_Contributions_Summary!$D$35:$O$554,MATCH($Q186,CRC_Contributions_Summary!$Q$35:$Q$554,0),MATCH(E$3,CRC_Contributions_Summary!$D$34:$O$34,0))</f>
        <v>0</v>
      </c>
      <c r="F186" s="103">
        <f ca="1">INDEX(CRC_Contributions_Summary!$D$35:$O$554,MATCH($Q186,CRC_Contributions_Summary!$Q$35:$Q$554,0),MATCH(F$3,CRC_Contributions_Summary!$D$34:$O$34,0))</f>
        <v>0</v>
      </c>
      <c r="G186" s="103">
        <f ca="1">INDEX(CRC_Contributions_Summary!$D$35:$O$554,MATCH($Q186,CRC_Contributions_Summary!$Q$35:$Q$554,0),MATCH(G$3,CRC_Contributions_Summary!$D$34:$O$34,0))</f>
        <v>0</v>
      </c>
      <c r="H186" s="103">
        <f ca="1">INDEX(CRC_Contributions_Summary!$D$35:$O$554,MATCH($Q186,CRC_Contributions_Summary!$Q$35:$Q$554,0),MATCH(H$3,CRC_Contributions_Summary!$D$34:$O$34,0))</f>
        <v>0</v>
      </c>
      <c r="I186" s="103">
        <f ca="1">INDEX(CRC_Contributions_Summary!$D$35:$O$554,MATCH($Q186,CRC_Contributions_Summary!$Q$35:$Q$554,0),MATCH(I$3,CRC_Contributions_Summary!$D$34:$O$34,0))</f>
        <v>0</v>
      </c>
      <c r="J186" s="103">
        <f ca="1">INDEX(CRC_Contributions_Summary!$D$35:$O$554,MATCH($Q186,CRC_Contributions_Summary!$Q$35:$Q$554,0),MATCH(J$3,CRC_Contributions_Summary!$D$34:$O$34,0))</f>
        <v>0</v>
      </c>
      <c r="K186" s="103">
        <f ca="1">INDEX(CRC_Contributions_Summary!$D$35:$O$554,MATCH($Q186,CRC_Contributions_Summary!$Q$35:$Q$554,0),MATCH(K$3,CRC_Contributions_Summary!$D$34:$O$34,0))</f>
        <v>0</v>
      </c>
      <c r="L186" s="103">
        <f ca="1">INDEX(CRC_Contributions_Summary!$D$35:$O$554,MATCH($Q186,CRC_Contributions_Summary!$Q$35:$Q$554,0),MATCH(L$3,CRC_Contributions_Summary!$D$34:$O$34,0))</f>
        <v>0</v>
      </c>
      <c r="M186" s="103">
        <f ca="1">INDEX(CRC_Contributions_Summary!$D$35:$O$554,MATCH($Q186,CRC_Contributions_Summary!$Q$35:$Q$554,0),MATCH(M$3,CRC_Contributions_Summary!$D$34:$O$34,0))</f>
        <v>0</v>
      </c>
      <c r="N186" s="103">
        <f ca="1">INDEX(CRC_Contributions_Summary!$D$35:$O$554,MATCH($Q186,CRC_Contributions_Summary!$Q$35:$Q$554,0),MATCH(N$3,CRC_Contributions_Summary!$D$34:$O$34,0))</f>
        <v>0</v>
      </c>
      <c r="O186" s="103">
        <f t="shared" ca="1" si="194"/>
        <v>0</v>
      </c>
      <c r="P186">
        <f t="shared" ref="P186" ca="1" si="197">B184</f>
        <v>37</v>
      </c>
      <c r="Q186" t="str">
        <f t="shared" ca="1" si="133"/>
        <v>37Staff value ($)</v>
      </c>
    </row>
    <row r="187" spans="2:17">
      <c r="B187" s="282"/>
      <c r="C187" s="100" t="s">
        <v>347</v>
      </c>
      <c r="D187" s="103">
        <f ca="1">INDEX(CRC_Contributions_Summary!$D$35:$O$554,MATCH($Q187,CRC_Contributions_Summary!$Q$35:$Q$554,0),MATCH(D$3,CRC_Contributions_Summary!$D$34:$O$34,0))</f>
        <v>0</v>
      </c>
      <c r="E187" s="103">
        <f ca="1">INDEX(CRC_Contributions_Summary!$D$35:$O$554,MATCH($Q187,CRC_Contributions_Summary!$Q$35:$Q$554,0),MATCH(E$3,CRC_Contributions_Summary!$D$34:$O$34,0))</f>
        <v>0</v>
      </c>
      <c r="F187" s="103">
        <f ca="1">INDEX(CRC_Contributions_Summary!$D$35:$O$554,MATCH($Q187,CRC_Contributions_Summary!$Q$35:$Q$554,0),MATCH(F$3,CRC_Contributions_Summary!$D$34:$O$34,0))</f>
        <v>0</v>
      </c>
      <c r="G187" s="103">
        <f ca="1">INDEX(CRC_Contributions_Summary!$D$35:$O$554,MATCH($Q187,CRC_Contributions_Summary!$Q$35:$Q$554,0),MATCH(G$3,CRC_Contributions_Summary!$D$34:$O$34,0))</f>
        <v>0</v>
      </c>
      <c r="H187" s="103">
        <f ca="1">INDEX(CRC_Contributions_Summary!$D$35:$O$554,MATCH($Q187,CRC_Contributions_Summary!$Q$35:$Q$554,0),MATCH(H$3,CRC_Contributions_Summary!$D$34:$O$34,0))</f>
        <v>0</v>
      </c>
      <c r="I187" s="103">
        <f ca="1">INDEX(CRC_Contributions_Summary!$D$35:$O$554,MATCH($Q187,CRC_Contributions_Summary!$Q$35:$Q$554,0),MATCH(I$3,CRC_Contributions_Summary!$D$34:$O$34,0))</f>
        <v>0</v>
      </c>
      <c r="J187" s="103">
        <f ca="1">INDEX(CRC_Contributions_Summary!$D$35:$O$554,MATCH($Q187,CRC_Contributions_Summary!$Q$35:$Q$554,0),MATCH(J$3,CRC_Contributions_Summary!$D$34:$O$34,0))</f>
        <v>0</v>
      </c>
      <c r="K187" s="103">
        <f ca="1">INDEX(CRC_Contributions_Summary!$D$35:$O$554,MATCH($Q187,CRC_Contributions_Summary!$Q$35:$Q$554,0),MATCH(K$3,CRC_Contributions_Summary!$D$34:$O$34,0))</f>
        <v>0</v>
      </c>
      <c r="L187" s="103">
        <f ca="1">INDEX(CRC_Contributions_Summary!$D$35:$O$554,MATCH($Q187,CRC_Contributions_Summary!$Q$35:$Q$554,0),MATCH(L$3,CRC_Contributions_Summary!$D$34:$O$34,0))</f>
        <v>0</v>
      </c>
      <c r="M187" s="103">
        <f ca="1">INDEX(CRC_Contributions_Summary!$D$35:$O$554,MATCH($Q187,CRC_Contributions_Summary!$Q$35:$Q$554,0),MATCH(M$3,CRC_Contributions_Summary!$D$34:$O$34,0))</f>
        <v>0</v>
      </c>
      <c r="N187" s="103">
        <f ca="1">INDEX(CRC_Contributions_Summary!$D$35:$O$554,MATCH($Q187,CRC_Contributions_Summary!$Q$35:$Q$554,0),MATCH(N$3,CRC_Contributions_Summary!$D$34:$O$34,0))</f>
        <v>0</v>
      </c>
      <c r="O187" s="103">
        <f t="shared" ca="1" si="194"/>
        <v>0</v>
      </c>
      <c r="P187">
        <f t="shared" ref="P187" ca="1" si="198">B184</f>
        <v>37</v>
      </c>
      <c r="Q187" t="str">
        <f t="shared" ca="1" si="133"/>
        <v>37Non-staff in-kind ($)</v>
      </c>
    </row>
    <row r="188" spans="2:17">
      <c r="B188" s="282"/>
      <c r="C188" s="101" t="s">
        <v>428</v>
      </c>
      <c r="D188" s="105">
        <f t="shared" ref="D188:O188" ca="1" si="199">SUM(D184,D186,D187)</f>
        <v>0</v>
      </c>
      <c r="E188" s="105">
        <f t="shared" ca="1" si="199"/>
        <v>0</v>
      </c>
      <c r="F188" s="105">
        <f t="shared" ca="1" si="199"/>
        <v>0</v>
      </c>
      <c r="G188" s="105">
        <f t="shared" ca="1" si="199"/>
        <v>0</v>
      </c>
      <c r="H188" s="105">
        <f t="shared" ca="1" si="199"/>
        <v>0</v>
      </c>
      <c r="I188" s="105">
        <f t="shared" ca="1" si="199"/>
        <v>0</v>
      </c>
      <c r="J188" s="105">
        <f t="shared" ca="1" si="199"/>
        <v>0</v>
      </c>
      <c r="K188" s="105">
        <f t="shared" ca="1" si="199"/>
        <v>0</v>
      </c>
      <c r="L188" s="105">
        <f t="shared" ca="1" si="199"/>
        <v>0</v>
      </c>
      <c r="M188" s="105">
        <f t="shared" ca="1" si="199"/>
        <v>0</v>
      </c>
      <c r="N188" s="105">
        <f t="shared" ca="1" si="199"/>
        <v>0</v>
      </c>
      <c r="O188" s="105">
        <f t="shared" ca="1" si="199"/>
        <v>0</v>
      </c>
      <c r="Q188" t="str">
        <f t="shared" si="133"/>
        <v>Partner total ($)</v>
      </c>
    </row>
    <row r="189" spans="2:17">
      <c r="B189" s="282">
        <f ca="1">INDEX(CRC_Partner_Information!$B$7:$B$136,COUNTA(B$4:B189))</f>
        <v>38</v>
      </c>
      <c r="C189" s="98" t="s">
        <v>344</v>
      </c>
      <c r="D189" s="103">
        <f ca="1">INDEX(CRC_Contributions_Summary!$D$35:$O$554,MATCH($Q189,CRC_Contributions_Summary!$Q$35:$Q$554,0),MATCH(D$3,CRC_Contributions_Summary!$D$34:$O$34,0))</f>
        <v>0</v>
      </c>
      <c r="E189" s="103">
        <f ca="1">INDEX(CRC_Contributions_Summary!$D$35:$O$554,MATCH($Q189,CRC_Contributions_Summary!$Q$35:$Q$554,0),MATCH(E$3,CRC_Contributions_Summary!$D$34:$O$34,0))</f>
        <v>0</v>
      </c>
      <c r="F189" s="103">
        <f ca="1">INDEX(CRC_Contributions_Summary!$D$35:$O$554,MATCH($Q189,CRC_Contributions_Summary!$Q$35:$Q$554,0),MATCH(F$3,CRC_Contributions_Summary!$D$34:$O$34,0))</f>
        <v>0</v>
      </c>
      <c r="G189" s="103">
        <f ca="1">INDEX(CRC_Contributions_Summary!$D$35:$O$554,MATCH($Q189,CRC_Contributions_Summary!$Q$35:$Q$554,0),MATCH(G$3,CRC_Contributions_Summary!$D$34:$O$34,0))</f>
        <v>0</v>
      </c>
      <c r="H189" s="103">
        <f ca="1">INDEX(CRC_Contributions_Summary!$D$35:$O$554,MATCH($Q189,CRC_Contributions_Summary!$Q$35:$Q$554,0),MATCH(H$3,CRC_Contributions_Summary!$D$34:$O$34,0))</f>
        <v>0</v>
      </c>
      <c r="I189" s="103">
        <f ca="1">INDEX(CRC_Contributions_Summary!$D$35:$O$554,MATCH($Q189,CRC_Contributions_Summary!$Q$35:$Q$554,0),MATCH(I$3,CRC_Contributions_Summary!$D$34:$O$34,0))</f>
        <v>0</v>
      </c>
      <c r="J189" s="103">
        <f ca="1">INDEX(CRC_Contributions_Summary!$D$35:$O$554,MATCH($Q189,CRC_Contributions_Summary!$Q$35:$Q$554,0),MATCH(J$3,CRC_Contributions_Summary!$D$34:$O$34,0))</f>
        <v>0</v>
      </c>
      <c r="K189" s="103">
        <f ca="1">INDEX(CRC_Contributions_Summary!$D$35:$O$554,MATCH($Q189,CRC_Contributions_Summary!$Q$35:$Q$554,0),MATCH(K$3,CRC_Contributions_Summary!$D$34:$O$34,0))</f>
        <v>0</v>
      </c>
      <c r="L189" s="103">
        <f ca="1">INDEX(CRC_Contributions_Summary!$D$35:$O$554,MATCH($Q189,CRC_Contributions_Summary!$Q$35:$Q$554,0),MATCH(L$3,CRC_Contributions_Summary!$D$34:$O$34,0))</f>
        <v>0</v>
      </c>
      <c r="M189" s="103">
        <f ca="1">INDEX(CRC_Contributions_Summary!$D$35:$O$554,MATCH($Q189,CRC_Contributions_Summary!$Q$35:$Q$554,0),MATCH(M$3,CRC_Contributions_Summary!$D$34:$O$34,0))</f>
        <v>0</v>
      </c>
      <c r="N189" s="103">
        <f ca="1">INDEX(CRC_Contributions_Summary!$D$35:$O$554,MATCH($Q189,CRC_Contributions_Summary!$Q$35:$Q$554,0),MATCH(N$3,CRC_Contributions_Summary!$D$34:$O$34,0))</f>
        <v>0</v>
      </c>
      <c r="O189" s="103">
        <f t="shared" ref="O189:O192" ca="1" si="200">SUM(D189:N189)</f>
        <v>0</v>
      </c>
      <c r="P189">
        <f t="shared" ref="P189" ca="1" si="201">B189</f>
        <v>38</v>
      </c>
      <c r="Q189" t="str">
        <f t="shared" ca="1" si="133"/>
        <v>38Cash ($)</v>
      </c>
    </row>
    <row r="190" spans="2:17">
      <c r="B190" s="282"/>
      <c r="C190" s="99" t="s">
        <v>345</v>
      </c>
      <c r="D190" s="104">
        <f ca="1">INDEX(CRC_Contributions_Summary!$D$35:$O$554,MATCH($Q190,CRC_Contributions_Summary!$Q$35:$Q$554,0),MATCH(D$3,CRC_Contributions_Summary!$D$34:$O$34,0))</f>
        <v>0</v>
      </c>
      <c r="E190" s="104">
        <f ca="1">INDEX(CRC_Contributions_Summary!$D$35:$O$554,MATCH($Q190,CRC_Contributions_Summary!$Q$35:$Q$554,0),MATCH(E$3,CRC_Contributions_Summary!$D$34:$O$34,0))</f>
        <v>0</v>
      </c>
      <c r="F190" s="104">
        <f ca="1">INDEX(CRC_Contributions_Summary!$D$35:$O$554,MATCH($Q190,CRC_Contributions_Summary!$Q$35:$Q$554,0),MATCH(F$3,CRC_Contributions_Summary!$D$34:$O$34,0))</f>
        <v>0</v>
      </c>
      <c r="G190" s="104">
        <f ca="1">INDEX(CRC_Contributions_Summary!$D$35:$O$554,MATCH($Q190,CRC_Contributions_Summary!$Q$35:$Q$554,0),MATCH(G$3,CRC_Contributions_Summary!$D$34:$O$34,0))</f>
        <v>0</v>
      </c>
      <c r="H190" s="104">
        <f ca="1">INDEX(CRC_Contributions_Summary!$D$35:$O$554,MATCH($Q190,CRC_Contributions_Summary!$Q$35:$Q$554,0),MATCH(H$3,CRC_Contributions_Summary!$D$34:$O$34,0))</f>
        <v>0</v>
      </c>
      <c r="I190" s="104">
        <f ca="1">INDEX(CRC_Contributions_Summary!$D$35:$O$554,MATCH($Q190,CRC_Contributions_Summary!$Q$35:$Q$554,0),MATCH(I$3,CRC_Contributions_Summary!$D$34:$O$34,0))</f>
        <v>0</v>
      </c>
      <c r="J190" s="104">
        <f ca="1">INDEX(CRC_Contributions_Summary!$D$35:$O$554,MATCH($Q190,CRC_Contributions_Summary!$Q$35:$Q$554,0),MATCH(J$3,CRC_Contributions_Summary!$D$34:$O$34,0))</f>
        <v>0</v>
      </c>
      <c r="K190" s="104">
        <f ca="1">INDEX(CRC_Contributions_Summary!$D$35:$O$554,MATCH($Q190,CRC_Contributions_Summary!$Q$35:$Q$554,0),MATCH(K$3,CRC_Contributions_Summary!$D$34:$O$34,0))</f>
        <v>0</v>
      </c>
      <c r="L190" s="104">
        <f ca="1">INDEX(CRC_Contributions_Summary!$D$35:$O$554,MATCH($Q190,CRC_Contributions_Summary!$Q$35:$Q$554,0),MATCH(L$3,CRC_Contributions_Summary!$D$34:$O$34,0))</f>
        <v>0</v>
      </c>
      <c r="M190" s="104">
        <f ca="1">INDEX(CRC_Contributions_Summary!$D$35:$O$554,MATCH($Q190,CRC_Contributions_Summary!$Q$35:$Q$554,0),MATCH(M$3,CRC_Contributions_Summary!$D$34:$O$34,0))</f>
        <v>0</v>
      </c>
      <c r="N190" s="104">
        <f ca="1">INDEX(CRC_Contributions_Summary!$D$35:$O$554,MATCH($Q190,CRC_Contributions_Summary!$Q$35:$Q$554,0),MATCH(N$3,CRC_Contributions_Summary!$D$34:$O$34,0))</f>
        <v>0</v>
      </c>
      <c r="O190" s="104">
        <f t="shared" ca="1" si="200"/>
        <v>0</v>
      </c>
      <c r="P190">
        <f t="shared" ref="P190" ca="1" si="202">B189</f>
        <v>38</v>
      </c>
      <c r="Q190" t="str">
        <f t="shared" ca="1" si="133"/>
        <v>38Number of FTE</v>
      </c>
    </row>
    <row r="191" spans="2:17">
      <c r="B191" s="282"/>
      <c r="C191" s="99" t="s">
        <v>355</v>
      </c>
      <c r="D191" s="103">
        <f ca="1">INDEX(CRC_Contributions_Summary!$D$35:$O$554,MATCH($Q191,CRC_Contributions_Summary!$Q$35:$Q$554,0),MATCH(D$3,CRC_Contributions_Summary!$D$34:$O$34,0))</f>
        <v>0</v>
      </c>
      <c r="E191" s="103">
        <f ca="1">INDEX(CRC_Contributions_Summary!$D$35:$O$554,MATCH($Q191,CRC_Contributions_Summary!$Q$35:$Q$554,0),MATCH(E$3,CRC_Contributions_Summary!$D$34:$O$34,0))</f>
        <v>0</v>
      </c>
      <c r="F191" s="103">
        <f ca="1">INDEX(CRC_Contributions_Summary!$D$35:$O$554,MATCH($Q191,CRC_Contributions_Summary!$Q$35:$Q$554,0),MATCH(F$3,CRC_Contributions_Summary!$D$34:$O$34,0))</f>
        <v>0</v>
      </c>
      <c r="G191" s="103">
        <f ca="1">INDEX(CRC_Contributions_Summary!$D$35:$O$554,MATCH($Q191,CRC_Contributions_Summary!$Q$35:$Q$554,0),MATCH(G$3,CRC_Contributions_Summary!$D$34:$O$34,0))</f>
        <v>0</v>
      </c>
      <c r="H191" s="103">
        <f ca="1">INDEX(CRC_Contributions_Summary!$D$35:$O$554,MATCH($Q191,CRC_Contributions_Summary!$Q$35:$Q$554,0),MATCH(H$3,CRC_Contributions_Summary!$D$34:$O$34,0))</f>
        <v>0</v>
      </c>
      <c r="I191" s="103">
        <f ca="1">INDEX(CRC_Contributions_Summary!$D$35:$O$554,MATCH($Q191,CRC_Contributions_Summary!$Q$35:$Q$554,0),MATCH(I$3,CRC_Contributions_Summary!$D$34:$O$34,0))</f>
        <v>0</v>
      </c>
      <c r="J191" s="103">
        <f ca="1">INDEX(CRC_Contributions_Summary!$D$35:$O$554,MATCH($Q191,CRC_Contributions_Summary!$Q$35:$Q$554,0),MATCH(J$3,CRC_Contributions_Summary!$D$34:$O$34,0))</f>
        <v>0</v>
      </c>
      <c r="K191" s="103">
        <f ca="1">INDEX(CRC_Contributions_Summary!$D$35:$O$554,MATCH($Q191,CRC_Contributions_Summary!$Q$35:$Q$554,0),MATCH(K$3,CRC_Contributions_Summary!$D$34:$O$34,0))</f>
        <v>0</v>
      </c>
      <c r="L191" s="103">
        <f ca="1">INDEX(CRC_Contributions_Summary!$D$35:$O$554,MATCH($Q191,CRC_Contributions_Summary!$Q$35:$Q$554,0),MATCH(L$3,CRC_Contributions_Summary!$D$34:$O$34,0))</f>
        <v>0</v>
      </c>
      <c r="M191" s="103">
        <f ca="1">INDEX(CRC_Contributions_Summary!$D$35:$O$554,MATCH($Q191,CRC_Contributions_Summary!$Q$35:$Q$554,0),MATCH(M$3,CRC_Contributions_Summary!$D$34:$O$34,0))</f>
        <v>0</v>
      </c>
      <c r="N191" s="103">
        <f ca="1">INDEX(CRC_Contributions_Summary!$D$35:$O$554,MATCH($Q191,CRC_Contributions_Summary!$Q$35:$Q$554,0),MATCH(N$3,CRC_Contributions_Summary!$D$34:$O$34,0))</f>
        <v>0</v>
      </c>
      <c r="O191" s="103">
        <f t="shared" ca="1" si="200"/>
        <v>0</v>
      </c>
      <c r="P191">
        <f t="shared" ref="P191" ca="1" si="203">B189</f>
        <v>38</v>
      </c>
      <c r="Q191" t="str">
        <f t="shared" ca="1" si="133"/>
        <v>38Staff value ($)</v>
      </c>
    </row>
    <row r="192" spans="2:17">
      <c r="B192" s="282"/>
      <c r="C192" s="100" t="s">
        <v>347</v>
      </c>
      <c r="D192" s="103">
        <f ca="1">INDEX(CRC_Contributions_Summary!$D$35:$O$554,MATCH($Q192,CRC_Contributions_Summary!$Q$35:$Q$554,0),MATCH(D$3,CRC_Contributions_Summary!$D$34:$O$34,0))</f>
        <v>0</v>
      </c>
      <c r="E192" s="103">
        <f ca="1">INDEX(CRC_Contributions_Summary!$D$35:$O$554,MATCH($Q192,CRC_Contributions_Summary!$Q$35:$Q$554,0),MATCH(E$3,CRC_Contributions_Summary!$D$34:$O$34,0))</f>
        <v>0</v>
      </c>
      <c r="F192" s="103">
        <f ca="1">INDEX(CRC_Contributions_Summary!$D$35:$O$554,MATCH($Q192,CRC_Contributions_Summary!$Q$35:$Q$554,0),MATCH(F$3,CRC_Contributions_Summary!$D$34:$O$34,0))</f>
        <v>0</v>
      </c>
      <c r="G192" s="103">
        <f ca="1">INDEX(CRC_Contributions_Summary!$D$35:$O$554,MATCH($Q192,CRC_Contributions_Summary!$Q$35:$Q$554,0),MATCH(G$3,CRC_Contributions_Summary!$D$34:$O$34,0))</f>
        <v>0</v>
      </c>
      <c r="H192" s="103">
        <f ca="1">INDEX(CRC_Contributions_Summary!$D$35:$O$554,MATCH($Q192,CRC_Contributions_Summary!$Q$35:$Q$554,0),MATCH(H$3,CRC_Contributions_Summary!$D$34:$O$34,0))</f>
        <v>0</v>
      </c>
      <c r="I192" s="103">
        <f ca="1">INDEX(CRC_Contributions_Summary!$D$35:$O$554,MATCH($Q192,CRC_Contributions_Summary!$Q$35:$Q$554,0),MATCH(I$3,CRC_Contributions_Summary!$D$34:$O$34,0))</f>
        <v>0</v>
      </c>
      <c r="J192" s="103">
        <f ca="1">INDEX(CRC_Contributions_Summary!$D$35:$O$554,MATCH($Q192,CRC_Contributions_Summary!$Q$35:$Q$554,0),MATCH(J$3,CRC_Contributions_Summary!$D$34:$O$34,0))</f>
        <v>0</v>
      </c>
      <c r="K192" s="103">
        <f ca="1">INDEX(CRC_Contributions_Summary!$D$35:$O$554,MATCH($Q192,CRC_Contributions_Summary!$Q$35:$Q$554,0),MATCH(K$3,CRC_Contributions_Summary!$D$34:$O$34,0))</f>
        <v>0</v>
      </c>
      <c r="L192" s="103">
        <f ca="1">INDEX(CRC_Contributions_Summary!$D$35:$O$554,MATCH($Q192,CRC_Contributions_Summary!$Q$35:$Q$554,0),MATCH(L$3,CRC_Contributions_Summary!$D$34:$O$34,0))</f>
        <v>0</v>
      </c>
      <c r="M192" s="103">
        <f ca="1">INDEX(CRC_Contributions_Summary!$D$35:$O$554,MATCH($Q192,CRC_Contributions_Summary!$Q$35:$Q$554,0),MATCH(M$3,CRC_Contributions_Summary!$D$34:$O$34,0))</f>
        <v>0</v>
      </c>
      <c r="N192" s="103">
        <f ca="1">INDEX(CRC_Contributions_Summary!$D$35:$O$554,MATCH($Q192,CRC_Contributions_Summary!$Q$35:$Q$554,0),MATCH(N$3,CRC_Contributions_Summary!$D$34:$O$34,0))</f>
        <v>0</v>
      </c>
      <c r="O192" s="103">
        <f t="shared" ca="1" si="200"/>
        <v>0</v>
      </c>
      <c r="P192">
        <f t="shared" ref="P192" ca="1" si="204">B189</f>
        <v>38</v>
      </c>
      <c r="Q192" t="str">
        <f t="shared" ca="1" si="133"/>
        <v>38Non-staff in-kind ($)</v>
      </c>
    </row>
    <row r="193" spans="2:17">
      <c r="B193" s="282"/>
      <c r="C193" s="101" t="s">
        <v>428</v>
      </c>
      <c r="D193" s="105">
        <f t="shared" ref="D193:O193" ca="1" si="205">SUM(D189,D191,D192)</f>
        <v>0</v>
      </c>
      <c r="E193" s="105">
        <f t="shared" ca="1" si="205"/>
        <v>0</v>
      </c>
      <c r="F193" s="105">
        <f t="shared" ca="1" si="205"/>
        <v>0</v>
      </c>
      <c r="G193" s="105">
        <f t="shared" ca="1" si="205"/>
        <v>0</v>
      </c>
      <c r="H193" s="105">
        <f t="shared" ca="1" si="205"/>
        <v>0</v>
      </c>
      <c r="I193" s="105">
        <f t="shared" ca="1" si="205"/>
        <v>0</v>
      </c>
      <c r="J193" s="105">
        <f t="shared" ca="1" si="205"/>
        <v>0</v>
      </c>
      <c r="K193" s="105">
        <f t="shared" ca="1" si="205"/>
        <v>0</v>
      </c>
      <c r="L193" s="105">
        <f t="shared" ca="1" si="205"/>
        <v>0</v>
      </c>
      <c r="M193" s="105">
        <f t="shared" ca="1" si="205"/>
        <v>0</v>
      </c>
      <c r="N193" s="105">
        <f t="shared" ca="1" si="205"/>
        <v>0</v>
      </c>
      <c r="O193" s="105">
        <f t="shared" ca="1" si="205"/>
        <v>0</v>
      </c>
      <c r="Q193" t="str">
        <f t="shared" si="133"/>
        <v>Partner total ($)</v>
      </c>
    </row>
    <row r="194" spans="2:17">
      <c r="B194" s="282">
        <f ca="1">INDEX(CRC_Partner_Information!$B$7:$B$136,COUNTA(B$4:B194))</f>
        <v>39</v>
      </c>
      <c r="C194" s="98" t="s">
        <v>344</v>
      </c>
      <c r="D194" s="103">
        <f ca="1">INDEX(CRC_Contributions_Summary!$D$35:$O$554,MATCH($Q194,CRC_Contributions_Summary!$Q$35:$Q$554,0),MATCH(D$3,CRC_Contributions_Summary!$D$34:$O$34,0))</f>
        <v>0</v>
      </c>
      <c r="E194" s="103">
        <f ca="1">INDEX(CRC_Contributions_Summary!$D$35:$O$554,MATCH($Q194,CRC_Contributions_Summary!$Q$35:$Q$554,0),MATCH(E$3,CRC_Contributions_Summary!$D$34:$O$34,0))</f>
        <v>0</v>
      </c>
      <c r="F194" s="103">
        <f ca="1">INDEX(CRC_Contributions_Summary!$D$35:$O$554,MATCH($Q194,CRC_Contributions_Summary!$Q$35:$Q$554,0),MATCH(F$3,CRC_Contributions_Summary!$D$34:$O$34,0))</f>
        <v>0</v>
      </c>
      <c r="G194" s="103">
        <f ca="1">INDEX(CRC_Contributions_Summary!$D$35:$O$554,MATCH($Q194,CRC_Contributions_Summary!$Q$35:$Q$554,0),MATCH(G$3,CRC_Contributions_Summary!$D$34:$O$34,0))</f>
        <v>0</v>
      </c>
      <c r="H194" s="103">
        <f ca="1">INDEX(CRC_Contributions_Summary!$D$35:$O$554,MATCH($Q194,CRC_Contributions_Summary!$Q$35:$Q$554,0),MATCH(H$3,CRC_Contributions_Summary!$D$34:$O$34,0))</f>
        <v>0</v>
      </c>
      <c r="I194" s="103">
        <f ca="1">INDEX(CRC_Contributions_Summary!$D$35:$O$554,MATCH($Q194,CRC_Contributions_Summary!$Q$35:$Q$554,0),MATCH(I$3,CRC_Contributions_Summary!$D$34:$O$34,0))</f>
        <v>0</v>
      </c>
      <c r="J194" s="103">
        <f ca="1">INDEX(CRC_Contributions_Summary!$D$35:$O$554,MATCH($Q194,CRC_Contributions_Summary!$Q$35:$Q$554,0),MATCH(J$3,CRC_Contributions_Summary!$D$34:$O$34,0))</f>
        <v>0</v>
      </c>
      <c r="K194" s="103">
        <f ca="1">INDEX(CRC_Contributions_Summary!$D$35:$O$554,MATCH($Q194,CRC_Contributions_Summary!$Q$35:$Q$554,0),MATCH(K$3,CRC_Contributions_Summary!$D$34:$O$34,0))</f>
        <v>0</v>
      </c>
      <c r="L194" s="103">
        <f ca="1">INDEX(CRC_Contributions_Summary!$D$35:$O$554,MATCH($Q194,CRC_Contributions_Summary!$Q$35:$Q$554,0),MATCH(L$3,CRC_Contributions_Summary!$D$34:$O$34,0))</f>
        <v>0</v>
      </c>
      <c r="M194" s="103">
        <f ca="1">INDEX(CRC_Contributions_Summary!$D$35:$O$554,MATCH($Q194,CRC_Contributions_Summary!$Q$35:$Q$554,0),MATCH(M$3,CRC_Contributions_Summary!$D$34:$O$34,0))</f>
        <v>0</v>
      </c>
      <c r="N194" s="103">
        <f ca="1">INDEX(CRC_Contributions_Summary!$D$35:$O$554,MATCH($Q194,CRC_Contributions_Summary!$Q$35:$Q$554,0),MATCH(N$3,CRC_Contributions_Summary!$D$34:$O$34,0))</f>
        <v>0</v>
      </c>
      <c r="O194" s="103">
        <f t="shared" ref="O194:O197" ca="1" si="206">SUM(D194:N194)</f>
        <v>0</v>
      </c>
      <c r="P194">
        <f t="shared" ref="P194" ca="1" si="207">B194</f>
        <v>39</v>
      </c>
      <c r="Q194" t="str">
        <f t="shared" ca="1" si="133"/>
        <v>39Cash ($)</v>
      </c>
    </row>
    <row r="195" spans="2:17">
      <c r="B195" s="282"/>
      <c r="C195" s="99" t="s">
        <v>345</v>
      </c>
      <c r="D195" s="104">
        <f ca="1">INDEX(CRC_Contributions_Summary!$D$35:$O$554,MATCH($Q195,CRC_Contributions_Summary!$Q$35:$Q$554,0),MATCH(D$3,CRC_Contributions_Summary!$D$34:$O$34,0))</f>
        <v>0</v>
      </c>
      <c r="E195" s="104">
        <f ca="1">INDEX(CRC_Contributions_Summary!$D$35:$O$554,MATCH($Q195,CRC_Contributions_Summary!$Q$35:$Q$554,0),MATCH(E$3,CRC_Contributions_Summary!$D$34:$O$34,0))</f>
        <v>0</v>
      </c>
      <c r="F195" s="104">
        <f ca="1">INDEX(CRC_Contributions_Summary!$D$35:$O$554,MATCH($Q195,CRC_Contributions_Summary!$Q$35:$Q$554,0),MATCH(F$3,CRC_Contributions_Summary!$D$34:$O$34,0))</f>
        <v>0</v>
      </c>
      <c r="G195" s="104">
        <f ca="1">INDEX(CRC_Contributions_Summary!$D$35:$O$554,MATCH($Q195,CRC_Contributions_Summary!$Q$35:$Q$554,0),MATCH(G$3,CRC_Contributions_Summary!$D$34:$O$34,0))</f>
        <v>0</v>
      </c>
      <c r="H195" s="104">
        <f ca="1">INDEX(CRC_Contributions_Summary!$D$35:$O$554,MATCH($Q195,CRC_Contributions_Summary!$Q$35:$Q$554,0),MATCH(H$3,CRC_Contributions_Summary!$D$34:$O$34,0))</f>
        <v>0</v>
      </c>
      <c r="I195" s="104">
        <f ca="1">INDEX(CRC_Contributions_Summary!$D$35:$O$554,MATCH($Q195,CRC_Contributions_Summary!$Q$35:$Q$554,0),MATCH(I$3,CRC_Contributions_Summary!$D$34:$O$34,0))</f>
        <v>0</v>
      </c>
      <c r="J195" s="104">
        <f ca="1">INDEX(CRC_Contributions_Summary!$D$35:$O$554,MATCH($Q195,CRC_Contributions_Summary!$Q$35:$Q$554,0),MATCH(J$3,CRC_Contributions_Summary!$D$34:$O$34,0))</f>
        <v>0</v>
      </c>
      <c r="K195" s="104">
        <f ca="1">INDEX(CRC_Contributions_Summary!$D$35:$O$554,MATCH($Q195,CRC_Contributions_Summary!$Q$35:$Q$554,0),MATCH(K$3,CRC_Contributions_Summary!$D$34:$O$34,0))</f>
        <v>0</v>
      </c>
      <c r="L195" s="104">
        <f ca="1">INDEX(CRC_Contributions_Summary!$D$35:$O$554,MATCH($Q195,CRC_Contributions_Summary!$Q$35:$Q$554,0),MATCH(L$3,CRC_Contributions_Summary!$D$34:$O$34,0))</f>
        <v>0</v>
      </c>
      <c r="M195" s="104">
        <f ca="1">INDEX(CRC_Contributions_Summary!$D$35:$O$554,MATCH($Q195,CRC_Contributions_Summary!$Q$35:$Q$554,0),MATCH(M$3,CRC_Contributions_Summary!$D$34:$O$34,0))</f>
        <v>0</v>
      </c>
      <c r="N195" s="104">
        <f ca="1">INDEX(CRC_Contributions_Summary!$D$35:$O$554,MATCH($Q195,CRC_Contributions_Summary!$Q$35:$Q$554,0),MATCH(N$3,CRC_Contributions_Summary!$D$34:$O$34,0))</f>
        <v>0</v>
      </c>
      <c r="O195" s="104">
        <f t="shared" ca="1" si="206"/>
        <v>0</v>
      </c>
      <c r="P195">
        <f t="shared" ref="P195" ca="1" si="208">B194</f>
        <v>39</v>
      </c>
      <c r="Q195" t="str">
        <f t="shared" ca="1" si="133"/>
        <v>39Number of FTE</v>
      </c>
    </row>
    <row r="196" spans="2:17">
      <c r="B196" s="282"/>
      <c r="C196" s="99" t="s">
        <v>355</v>
      </c>
      <c r="D196" s="103">
        <f ca="1">INDEX(CRC_Contributions_Summary!$D$35:$O$554,MATCH($Q196,CRC_Contributions_Summary!$Q$35:$Q$554,0),MATCH(D$3,CRC_Contributions_Summary!$D$34:$O$34,0))</f>
        <v>0</v>
      </c>
      <c r="E196" s="103">
        <f ca="1">INDEX(CRC_Contributions_Summary!$D$35:$O$554,MATCH($Q196,CRC_Contributions_Summary!$Q$35:$Q$554,0),MATCH(E$3,CRC_Contributions_Summary!$D$34:$O$34,0))</f>
        <v>0</v>
      </c>
      <c r="F196" s="103">
        <f ca="1">INDEX(CRC_Contributions_Summary!$D$35:$O$554,MATCH($Q196,CRC_Contributions_Summary!$Q$35:$Q$554,0),MATCH(F$3,CRC_Contributions_Summary!$D$34:$O$34,0))</f>
        <v>0</v>
      </c>
      <c r="G196" s="103">
        <f ca="1">INDEX(CRC_Contributions_Summary!$D$35:$O$554,MATCH($Q196,CRC_Contributions_Summary!$Q$35:$Q$554,0),MATCH(G$3,CRC_Contributions_Summary!$D$34:$O$34,0))</f>
        <v>0</v>
      </c>
      <c r="H196" s="103">
        <f ca="1">INDEX(CRC_Contributions_Summary!$D$35:$O$554,MATCH($Q196,CRC_Contributions_Summary!$Q$35:$Q$554,0),MATCH(H$3,CRC_Contributions_Summary!$D$34:$O$34,0))</f>
        <v>0</v>
      </c>
      <c r="I196" s="103">
        <f ca="1">INDEX(CRC_Contributions_Summary!$D$35:$O$554,MATCH($Q196,CRC_Contributions_Summary!$Q$35:$Q$554,0),MATCH(I$3,CRC_Contributions_Summary!$D$34:$O$34,0))</f>
        <v>0</v>
      </c>
      <c r="J196" s="103">
        <f ca="1">INDEX(CRC_Contributions_Summary!$D$35:$O$554,MATCH($Q196,CRC_Contributions_Summary!$Q$35:$Q$554,0),MATCH(J$3,CRC_Contributions_Summary!$D$34:$O$34,0))</f>
        <v>0</v>
      </c>
      <c r="K196" s="103">
        <f ca="1">INDEX(CRC_Contributions_Summary!$D$35:$O$554,MATCH($Q196,CRC_Contributions_Summary!$Q$35:$Q$554,0),MATCH(K$3,CRC_Contributions_Summary!$D$34:$O$34,0))</f>
        <v>0</v>
      </c>
      <c r="L196" s="103">
        <f ca="1">INDEX(CRC_Contributions_Summary!$D$35:$O$554,MATCH($Q196,CRC_Contributions_Summary!$Q$35:$Q$554,0),MATCH(L$3,CRC_Contributions_Summary!$D$34:$O$34,0))</f>
        <v>0</v>
      </c>
      <c r="M196" s="103">
        <f ca="1">INDEX(CRC_Contributions_Summary!$D$35:$O$554,MATCH($Q196,CRC_Contributions_Summary!$Q$35:$Q$554,0),MATCH(M$3,CRC_Contributions_Summary!$D$34:$O$34,0))</f>
        <v>0</v>
      </c>
      <c r="N196" s="103">
        <f ca="1">INDEX(CRC_Contributions_Summary!$D$35:$O$554,MATCH($Q196,CRC_Contributions_Summary!$Q$35:$Q$554,0),MATCH(N$3,CRC_Contributions_Summary!$D$34:$O$34,0))</f>
        <v>0</v>
      </c>
      <c r="O196" s="103">
        <f t="shared" ca="1" si="206"/>
        <v>0</v>
      </c>
      <c r="P196">
        <f t="shared" ref="P196" ca="1" si="209">B194</f>
        <v>39</v>
      </c>
      <c r="Q196" t="str">
        <f t="shared" ca="1" si="133"/>
        <v>39Staff value ($)</v>
      </c>
    </row>
    <row r="197" spans="2:17">
      <c r="B197" s="282"/>
      <c r="C197" s="100" t="s">
        <v>347</v>
      </c>
      <c r="D197" s="103">
        <f ca="1">INDEX(CRC_Contributions_Summary!$D$35:$O$554,MATCH($Q197,CRC_Contributions_Summary!$Q$35:$Q$554,0),MATCH(D$3,CRC_Contributions_Summary!$D$34:$O$34,0))</f>
        <v>0</v>
      </c>
      <c r="E197" s="103">
        <f ca="1">INDEX(CRC_Contributions_Summary!$D$35:$O$554,MATCH($Q197,CRC_Contributions_Summary!$Q$35:$Q$554,0),MATCH(E$3,CRC_Contributions_Summary!$D$34:$O$34,0))</f>
        <v>0</v>
      </c>
      <c r="F197" s="103">
        <f ca="1">INDEX(CRC_Contributions_Summary!$D$35:$O$554,MATCH($Q197,CRC_Contributions_Summary!$Q$35:$Q$554,0),MATCH(F$3,CRC_Contributions_Summary!$D$34:$O$34,0))</f>
        <v>0</v>
      </c>
      <c r="G197" s="103">
        <f ca="1">INDEX(CRC_Contributions_Summary!$D$35:$O$554,MATCH($Q197,CRC_Contributions_Summary!$Q$35:$Q$554,0),MATCH(G$3,CRC_Contributions_Summary!$D$34:$O$34,0))</f>
        <v>0</v>
      </c>
      <c r="H197" s="103">
        <f ca="1">INDEX(CRC_Contributions_Summary!$D$35:$O$554,MATCH($Q197,CRC_Contributions_Summary!$Q$35:$Q$554,0),MATCH(H$3,CRC_Contributions_Summary!$D$34:$O$34,0))</f>
        <v>0</v>
      </c>
      <c r="I197" s="103">
        <f ca="1">INDEX(CRC_Contributions_Summary!$D$35:$O$554,MATCH($Q197,CRC_Contributions_Summary!$Q$35:$Q$554,0),MATCH(I$3,CRC_Contributions_Summary!$D$34:$O$34,0))</f>
        <v>0</v>
      </c>
      <c r="J197" s="103">
        <f ca="1">INDEX(CRC_Contributions_Summary!$D$35:$O$554,MATCH($Q197,CRC_Contributions_Summary!$Q$35:$Q$554,0),MATCH(J$3,CRC_Contributions_Summary!$D$34:$O$34,0))</f>
        <v>0</v>
      </c>
      <c r="K197" s="103">
        <f ca="1">INDEX(CRC_Contributions_Summary!$D$35:$O$554,MATCH($Q197,CRC_Contributions_Summary!$Q$35:$Q$554,0),MATCH(K$3,CRC_Contributions_Summary!$D$34:$O$34,0))</f>
        <v>0</v>
      </c>
      <c r="L197" s="103">
        <f ca="1">INDEX(CRC_Contributions_Summary!$D$35:$O$554,MATCH($Q197,CRC_Contributions_Summary!$Q$35:$Q$554,0),MATCH(L$3,CRC_Contributions_Summary!$D$34:$O$34,0))</f>
        <v>0</v>
      </c>
      <c r="M197" s="103">
        <f ca="1">INDEX(CRC_Contributions_Summary!$D$35:$O$554,MATCH($Q197,CRC_Contributions_Summary!$Q$35:$Q$554,0),MATCH(M$3,CRC_Contributions_Summary!$D$34:$O$34,0))</f>
        <v>0</v>
      </c>
      <c r="N197" s="103">
        <f ca="1">INDEX(CRC_Contributions_Summary!$D$35:$O$554,MATCH($Q197,CRC_Contributions_Summary!$Q$35:$Q$554,0),MATCH(N$3,CRC_Contributions_Summary!$D$34:$O$34,0))</f>
        <v>0</v>
      </c>
      <c r="O197" s="103">
        <f t="shared" ca="1" si="206"/>
        <v>0</v>
      </c>
      <c r="P197">
        <f t="shared" ref="P197" ca="1" si="210">B194</f>
        <v>39</v>
      </c>
      <c r="Q197" t="str">
        <f t="shared" ref="Q197:Q260" ca="1" si="211">P197&amp;C197</f>
        <v>39Non-staff in-kind ($)</v>
      </c>
    </row>
    <row r="198" spans="2:17">
      <c r="B198" s="282"/>
      <c r="C198" s="101" t="s">
        <v>428</v>
      </c>
      <c r="D198" s="105">
        <f t="shared" ref="D198:O198" ca="1" si="212">SUM(D194,D196,D197)</f>
        <v>0</v>
      </c>
      <c r="E198" s="105">
        <f t="shared" ca="1" si="212"/>
        <v>0</v>
      </c>
      <c r="F198" s="105">
        <f t="shared" ca="1" si="212"/>
        <v>0</v>
      </c>
      <c r="G198" s="105">
        <f t="shared" ca="1" si="212"/>
        <v>0</v>
      </c>
      <c r="H198" s="105">
        <f t="shared" ca="1" si="212"/>
        <v>0</v>
      </c>
      <c r="I198" s="105">
        <f t="shared" ca="1" si="212"/>
        <v>0</v>
      </c>
      <c r="J198" s="105">
        <f t="shared" ca="1" si="212"/>
        <v>0</v>
      </c>
      <c r="K198" s="105">
        <f t="shared" ca="1" si="212"/>
        <v>0</v>
      </c>
      <c r="L198" s="105">
        <f t="shared" ca="1" si="212"/>
        <v>0</v>
      </c>
      <c r="M198" s="105">
        <f t="shared" ca="1" si="212"/>
        <v>0</v>
      </c>
      <c r="N198" s="105">
        <f t="shared" ca="1" si="212"/>
        <v>0</v>
      </c>
      <c r="O198" s="105">
        <f t="shared" ca="1" si="212"/>
        <v>0</v>
      </c>
      <c r="Q198" t="str">
        <f t="shared" si="211"/>
        <v>Partner total ($)</v>
      </c>
    </row>
    <row r="199" spans="2:17">
      <c r="B199" s="282">
        <f ca="1">INDEX(CRC_Partner_Information!$B$7:$B$136,COUNTA(B$4:B199))</f>
        <v>40</v>
      </c>
      <c r="C199" s="98" t="s">
        <v>344</v>
      </c>
      <c r="D199" s="103">
        <f ca="1">INDEX(CRC_Contributions_Summary!$D$35:$O$554,MATCH($Q199,CRC_Contributions_Summary!$Q$35:$Q$554,0),MATCH(D$3,CRC_Contributions_Summary!$D$34:$O$34,0))</f>
        <v>0</v>
      </c>
      <c r="E199" s="103">
        <f ca="1">INDEX(CRC_Contributions_Summary!$D$35:$O$554,MATCH($Q199,CRC_Contributions_Summary!$Q$35:$Q$554,0),MATCH(E$3,CRC_Contributions_Summary!$D$34:$O$34,0))</f>
        <v>0</v>
      </c>
      <c r="F199" s="103">
        <f ca="1">INDEX(CRC_Contributions_Summary!$D$35:$O$554,MATCH($Q199,CRC_Contributions_Summary!$Q$35:$Q$554,0),MATCH(F$3,CRC_Contributions_Summary!$D$34:$O$34,0))</f>
        <v>0</v>
      </c>
      <c r="G199" s="103">
        <f ca="1">INDEX(CRC_Contributions_Summary!$D$35:$O$554,MATCH($Q199,CRC_Contributions_Summary!$Q$35:$Q$554,0),MATCH(G$3,CRC_Contributions_Summary!$D$34:$O$34,0))</f>
        <v>0</v>
      </c>
      <c r="H199" s="103">
        <f ca="1">INDEX(CRC_Contributions_Summary!$D$35:$O$554,MATCH($Q199,CRC_Contributions_Summary!$Q$35:$Q$554,0),MATCH(H$3,CRC_Contributions_Summary!$D$34:$O$34,0))</f>
        <v>0</v>
      </c>
      <c r="I199" s="103">
        <f ca="1">INDEX(CRC_Contributions_Summary!$D$35:$O$554,MATCH($Q199,CRC_Contributions_Summary!$Q$35:$Q$554,0),MATCH(I$3,CRC_Contributions_Summary!$D$34:$O$34,0))</f>
        <v>0</v>
      </c>
      <c r="J199" s="103">
        <f ca="1">INDEX(CRC_Contributions_Summary!$D$35:$O$554,MATCH($Q199,CRC_Contributions_Summary!$Q$35:$Q$554,0),MATCH(J$3,CRC_Contributions_Summary!$D$34:$O$34,0))</f>
        <v>0</v>
      </c>
      <c r="K199" s="103">
        <f ca="1">INDEX(CRC_Contributions_Summary!$D$35:$O$554,MATCH($Q199,CRC_Contributions_Summary!$Q$35:$Q$554,0),MATCH(K$3,CRC_Contributions_Summary!$D$34:$O$34,0))</f>
        <v>0</v>
      </c>
      <c r="L199" s="103">
        <f ca="1">INDEX(CRC_Contributions_Summary!$D$35:$O$554,MATCH($Q199,CRC_Contributions_Summary!$Q$35:$Q$554,0),MATCH(L$3,CRC_Contributions_Summary!$D$34:$O$34,0))</f>
        <v>0</v>
      </c>
      <c r="M199" s="103">
        <f ca="1">INDEX(CRC_Contributions_Summary!$D$35:$O$554,MATCH($Q199,CRC_Contributions_Summary!$Q$35:$Q$554,0),MATCH(M$3,CRC_Contributions_Summary!$D$34:$O$34,0))</f>
        <v>0</v>
      </c>
      <c r="N199" s="103">
        <f ca="1">INDEX(CRC_Contributions_Summary!$D$35:$O$554,MATCH($Q199,CRC_Contributions_Summary!$Q$35:$Q$554,0),MATCH(N$3,CRC_Contributions_Summary!$D$34:$O$34,0))</f>
        <v>0</v>
      </c>
      <c r="O199" s="103">
        <f t="shared" ref="O199:O202" ca="1" si="213">SUM(D199:N199)</f>
        <v>0</v>
      </c>
      <c r="P199">
        <f t="shared" ref="P199" ca="1" si="214">B199</f>
        <v>40</v>
      </c>
      <c r="Q199" t="str">
        <f t="shared" ca="1" si="211"/>
        <v>40Cash ($)</v>
      </c>
    </row>
    <row r="200" spans="2:17">
      <c r="B200" s="282"/>
      <c r="C200" s="99" t="s">
        <v>345</v>
      </c>
      <c r="D200" s="104">
        <f ca="1">INDEX(CRC_Contributions_Summary!$D$35:$O$554,MATCH($Q200,CRC_Contributions_Summary!$Q$35:$Q$554,0),MATCH(D$3,CRC_Contributions_Summary!$D$34:$O$34,0))</f>
        <v>0</v>
      </c>
      <c r="E200" s="104">
        <f ca="1">INDEX(CRC_Contributions_Summary!$D$35:$O$554,MATCH($Q200,CRC_Contributions_Summary!$Q$35:$Q$554,0),MATCH(E$3,CRC_Contributions_Summary!$D$34:$O$34,0))</f>
        <v>0</v>
      </c>
      <c r="F200" s="104">
        <f ca="1">INDEX(CRC_Contributions_Summary!$D$35:$O$554,MATCH($Q200,CRC_Contributions_Summary!$Q$35:$Q$554,0),MATCH(F$3,CRC_Contributions_Summary!$D$34:$O$34,0))</f>
        <v>0</v>
      </c>
      <c r="G200" s="104">
        <f ca="1">INDEX(CRC_Contributions_Summary!$D$35:$O$554,MATCH($Q200,CRC_Contributions_Summary!$Q$35:$Q$554,0),MATCH(G$3,CRC_Contributions_Summary!$D$34:$O$34,0))</f>
        <v>0</v>
      </c>
      <c r="H200" s="104">
        <f ca="1">INDEX(CRC_Contributions_Summary!$D$35:$O$554,MATCH($Q200,CRC_Contributions_Summary!$Q$35:$Q$554,0),MATCH(H$3,CRC_Contributions_Summary!$D$34:$O$34,0))</f>
        <v>0</v>
      </c>
      <c r="I200" s="104">
        <f ca="1">INDEX(CRC_Contributions_Summary!$D$35:$O$554,MATCH($Q200,CRC_Contributions_Summary!$Q$35:$Q$554,0),MATCH(I$3,CRC_Contributions_Summary!$D$34:$O$34,0))</f>
        <v>0</v>
      </c>
      <c r="J200" s="104">
        <f ca="1">INDEX(CRC_Contributions_Summary!$D$35:$O$554,MATCH($Q200,CRC_Contributions_Summary!$Q$35:$Q$554,0),MATCH(J$3,CRC_Contributions_Summary!$D$34:$O$34,0))</f>
        <v>0</v>
      </c>
      <c r="K200" s="104">
        <f ca="1">INDEX(CRC_Contributions_Summary!$D$35:$O$554,MATCH($Q200,CRC_Contributions_Summary!$Q$35:$Q$554,0),MATCH(K$3,CRC_Contributions_Summary!$D$34:$O$34,0))</f>
        <v>0</v>
      </c>
      <c r="L200" s="104">
        <f ca="1">INDEX(CRC_Contributions_Summary!$D$35:$O$554,MATCH($Q200,CRC_Contributions_Summary!$Q$35:$Q$554,0),MATCH(L$3,CRC_Contributions_Summary!$D$34:$O$34,0))</f>
        <v>0</v>
      </c>
      <c r="M200" s="104">
        <f ca="1">INDEX(CRC_Contributions_Summary!$D$35:$O$554,MATCH($Q200,CRC_Contributions_Summary!$Q$35:$Q$554,0),MATCH(M$3,CRC_Contributions_Summary!$D$34:$O$34,0))</f>
        <v>0</v>
      </c>
      <c r="N200" s="104">
        <f ca="1">INDEX(CRC_Contributions_Summary!$D$35:$O$554,MATCH($Q200,CRC_Contributions_Summary!$Q$35:$Q$554,0),MATCH(N$3,CRC_Contributions_Summary!$D$34:$O$34,0))</f>
        <v>0</v>
      </c>
      <c r="O200" s="104">
        <f t="shared" ca="1" si="213"/>
        <v>0</v>
      </c>
      <c r="P200">
        <f t="shared" ref="P200" ca="1" si="215">B199</f>
        <v>40</v>
      </c>
      <c r="Q200" t="str">
        <f t="shared" ca="1" si="211"/>
        <v>40Number of FTE</v>
      </c>
    </row>
    <row r="201" spans="2:17">
      <c r="B201" s="282"/>
      <c r="C201" s="99" t="s">
        <v>355</v>
      </c>
      <c r="D201" s="103">
        <f ca="1">INDEX(CRC_Contributions_Summary!$D$35:$O$554,MATCH($Q201,CRC_Contributions_Summary!$Q$35:$Q$554,0),MATCH(D$3,CRC_Contributions_Summary!$D$34:$O$34,0))</f>
        <v>0</v>
      </c>
      <c r="E201" s="103">
        <f ca="1">INDEX(CRC_Contributions_Summary!$D$35:$O$554,MATCH($Q201,CRC_Contributions_Summary!$Q$35:$Q$554,0),MATCH(E$3,CRC_Contributions_Summary!$D$34:$O$34,0))</f>
        <v>0</v>
      </c>
      <c r="F201" s="103">
        <f ca="1">INDEX(CRC_Contributions_Summary!$D$35:$O$554,MATCH($Q201,CRC_Contributions_Summary!$Q$35:$Q$554,0),MATCH(F$3,CRC_Contributions_Summary!$D$34:$O$34,0))</f>
        <v>0</v>
      </c>
      <c r="G201" s="103">
        <f ca="1">INDEX(CRC_Contributions_Summary!$D$35:$O$554,MATCH($Q201,CRC_Contributions_Summary!$Q$35:$Q$554,0),MATCH(G$3,CRC_Contributions_Summary!$D$34:$O$34,0))</f>
        <v>0</v>
      </c>
      <c r="H201" s="103">
        <f ca="1">INDEX(CRC_Contributions_Summary!$D$35:$O$554,MATCH($Q201,CRC_Contributions_Summary!$Q$35:$Q$554,0),MATCH(H$3,CRC_Contributions_Summary!$D$34:$O$34,0))</f>
        <v>0</v>
      </c>
      <c r="I201" s="103">
        <f ca="1">INDEX(CRC_Contributions_Summary!$D$35:$O$554,MATCH($Q201,CRC_Contributions_Summary!$Q$35:$Q$554,0),MATCH(I$3,CRC_Contributions_Summary!$D$34:$O$34,0))</f>
        <v>0</v>
      </c>
      <c r="J201" s="103">
        <f ca="1">INDEX(CRC_Contributions_Summary!$D$35:$O$554,MATCH($Q201,CRC_Contributions_Summary!$Q$35:$Q$554,0),MATCH(J$3,CRC_Contributions_Summary!$D$34:$O$34,0))</f>
        <v>0</v>
      </c>
      <c r="K201" s="103">
        <f ca="1">INDEX(CRC_Contributions_Summary!$D$35:$O$554,MATCH($Q201,CRC_Contributions_Summary!$Q$35:$Q$554,0),MATCH(K$3,CRC_Contributions_Summary!$D$34:$O$34,0))</f>
        <v>0</v>
      </c>
      <c r="L201" s="103">
        <f ca="1">INDEX(CRC_Contributions_Summary!$D$35:$O$554,MATCH($Q201,CRC_Contributions_Summary!$Q$35:$Q$554,0),MATCH(L$3,CRC_Contributions_Summary!$D$34:$O$34,0))</f>
        <v>0</v>
      </c>
      <c r="M201" s="103">
        <f ca="1">INDEX(CRC_Contributions_Summary!$D$35:$O$554,MATCH($Q201,CRC_Contributions_Summary!$Q$35:$Q$554,0),MATCH(M$3,CRC_Contributions_Summary!$D$34:$O$34,0))</f>
        <v>0</v>
      </c>
      <c r="N201" s="103">
        <f ca="1">INDEX(CRC_Contributions_Summary!$D$35:$O$554,MATCH($Q201,CRC_Contributions_Summary!$Q$35:$Q$554,0),MATCH(N$3,CRC_Contributions_Summary!$D$34:$O$34,0))</f>
        <v>0</v>
      </c>
      <c r="O201" s="103">
        <f t="shared" ca="1" si="213"/>
        <v>0</v>
      </c>
      <c r="P201">
        <f t="shared" ref="P201" ca="1" si="216">B199</f>
        <v>40</v>
      </c>
      <c r="Q201" t="str">
        <f t="shared" ca="1" si="211"/>
        <v>40Staff value ($)</v>
      </c>
    </row>
    <row r="202" spans="2:17">
      <c r="B202" s="282"/>
      <c r="C202" s="100" t="s">
        <v>347</v>
      </c>
      <c r="D202" s="103">
        <f ca="1">INDEX(CRC_Contributions_Summary!$D$35:$O$554,MATCH($Q202,CRC_Contributions_Summary!$Q$35:$Q$554,0),MATCH(D$3,CRC_Contributions_Summary!$D$34:$O$34,0))</f>
        <v>0</v>
      </c>
      <c r="E202" s="103">
        <f ca="1">INDEX(CRC_Contributions_Summary!$D$35:$O$554,MATCH($Q202,CRC_Contributions_Summary!$Q$35:$Q$554,0),MATCH(E$3,CRC_Contributions_Summary!$D$34:$O$34,0))</f>
        <v>0</v>
      </c>
      <c r="F202" s="103">
        <f ca="1">INDEX(CRC_Contributions_Summary!$D$35:$O$554,MATCH($Q202,CRC_Contributions_Summary!$Q$35:$Q$554,0),MATCH(F$3,CRC_Contributions_Summary!$D$34:$O$34,0))</f>
        <v>0</v>
      </c>
      <c r="G202" s="103">
        <f ca="1">INDEX(CRC_Contributions_Summary!$D$35:$O$554,MATCH($Q202,CRC_Contributions_Summary!$Q$35:$Q$554,0),MATCH(G$3,CRC_Contributions_Summary!$D$34:$O$34,0))</f>
        <v>0</v>
      </c>
      <c r="H202" s="103">
        <f ca="1">INDEX(CRC_Contributions_Summary!$D$35:$O$554,MATCH($Q202,CRC_Contributions_Summary!$Q$35:$Q$554,0),MATCH(H$3,CRC_Contributions_Summary!$D$34:$O$34,0))</f>
        <v>0</v>
      </c>
      <c r="I202" s="103">
        <f ca="1">INDEX(CRC_Contributions_Summary!$D$35:$O$554,MATCH($Q202,CRC_Contributions_Summary!$Q$35:$Q$554,0),MATCH(I$3,CRC_Contributions_Summary!$D$34:$O$34,0))</f>
        <v>0</v>
      </c>
      <c r="J202" s="103">
        <f ca="1">INDEX(CRC_Contributions_Summary!$D$35:$O$554,MATCH($Q202,CRC_Contributions_Summary!$Q$35:$Q$554,0),MATCH(J$3,CRC_Contributions_Summary!$D$34:$O$34,0))</f>
        <v>0</v>
      </c>
      <c r="K202" s="103">
        <f ca="1">INDEX(CRC_Contributions_Summary!$D$35:$O$554,MATCH($Q202,CRC_Contributions_Summary!$Q$35:$Q$554,0),MATCH(K$3,CRC_Contributions_Summary!$D$34:$O$34,0))</f>
        <v>0</v>
      </c>
      <c r="L202" s="103">
        <f ca="1">INDEX(CRC_Contributions_Summary!$D$35:$O$554,MATCH($Q202,CRC_Contributions_Summary!$Q$35:$Q$554,0),MATCH(L$3,CRC_Contributions_Summary!$D$34:$O$34,0))</f>
        <v>0</v>
      </c>
      <c r="M202" s="103">
        <f ca="1">INDEX(CRC_Contributions_Summary!$D$35:$O$554,MATCH($Q202,CRC_Contributions_Summary!$Q$35:$Q$554,0),MATCH(M$3,CRC_Contributions_Summary!$D$34:$O$34,0))</f>
        <v>0</v>
      </c>
      <c r="N202" s="103">
        <f ca="1">INDEX(CRC_Contributions_Summary!$D$35:$O$554,MATCH($Q202,CRC_Contributions_Summary!$Q$35:$Q$554,0),MATCH(N$3,CRC_Contributions_Summary!$D$34:$O$34,0))</f>
        <v>0</v>
      </c>
      <c r="O202" s="103">
        <f t="shared" ca="1" si="213"/>
        <v>0</v>
      </c>
      <c r="P202">
        <f t="shared" ref="P202" ca="1" si="217">B199</f>
        <v>40</v>
      </c>
      <c r="Q202" t="str">
        <f t="shared" ca="1" si="211"/>
        <v>40Non-staff in-kind ($)</v>
      </c>
    </row>
    <row r="203" spans="2:17">
      <c r="B203" s="282"/>
      <c r="C203" s="101" t="s">
        <v>428</v>
      </c>
      <c r="D203" s="105">
        <f t="shared" ref="D203:O203" ca="1" si="218">SUM(D199,D201,D202)</f>
        <v>0</v>
      </c>
      <c r="E203" s="105">
        <f t="shared" ca="1" si="218"/>
        <v>0</v>
      </c>
      <c r="F203" s="105">
        <f t="shared" ca="1" si="218"/>
        <v>0</v>
      </c>
      <c r="G203" s="105">
        <f t="shared" ca="1" si="218"/>
        <v>0</v>
      </c>
      <c r="H203" s="105">
        <f t="shared" ca="1" si="218"/>
        <v>0</v>
      </c>
      <c r="I203" s="105">
        <f t="shared" ca="1" si="218"/>
        <v>0</v>
      </c>
      <c r="J203" s="105">
        <f t="shared" ca="1" si="218"/>
        <v>0</v>
      </c>
      <c r="K203" s="105">
        <f t="shared" ca="1" si="218"/>
        <v>0</v>
      </c>
      <c r="L203" s="105">
        <f t="shared" ca="1" si="218"/>
        <v>0</v>
      </c>
      <c r="M203" s="105">
        <f t="shared" ca="1" si="218"/>
        <v>0</v>
      </c>
      <c r="N203" s="105">
        <f t="shared" ca="1" si="218"/>
        <v>0</v>
      </c>
      <c r="O203" s="105">
        <f t="shared" ca="1" si="218"/>
        <v>0</v>
      </c>
      <c r="Q203" t="str">
        <f t="shared" si="211"/>
        <v>Partner total ($)</v>
      </c>
    </row>
    <row r="204" spans="2:17">
      <c r="B204" s="282">
        <f ca="1">INDEX(CRC_Partner_Information!$B$7:$B$136,COUNTA(B$4:B204))</f>
        <v>41</v>
      </c>
      <c r="C204" s="98" t="s">
        <v>344</v>
      </c>
      <c r="D204" s="103">
        <f ca="1">INDEX(CRC_Contributions_Summary!$D$35:$O$554,MATCH($Q204,CRC_Contributions_Summary!$Q$35:$Q$554,0),MATCH(D$3,CRC_Contributions_Summary!$D$34:$O$34,0))</f>
        <v>0</v>
      </c>
      <c r="E204" s="103">
        <f ca="1">INDEX(CRC_Contributions_Summary!$D$35:$O$554,MATCH($Q204,CRC_Contributions_Summary!$Q$35:$Q$554,0),MATCH(E$3,CRC_Contributions_Summary!$D$34:$O$34,0))</f>
        <v>0</v>
      </c>
      <c r="F204" s="103">
        <f ca="1">INDEX(CRC_Contributions_Summary!$D$35:$O$554,MATCH($Q204,CRC_Contributions_Summary!$Q$35:$Q$554,0),MATCH(F$3,CRC_Contributions_Summary!$D$34:$O$34,0))</f>
        <v>0</v>
      </c>
      <c r="G204" s="103">
        <f ca="1">INDEX(CRC_Contributions_Summary!$D$35:$O$554,MATCH($Q204,CRC_Contributions_Summary!$Q$35:$Q$554,0),MATCH(G$3,CRC_Contributions_Summary!$D$34:$O$34,0))</f>
        <v>0</v>
      </c>
      <c r="H204" s="103">
        <f ca="1">INDEX(CRC_Contributions_Summary!$D$35:$O$554,MATCH($Q204,CRC_Contributions_Summary!$Q$35:$Q$554,0),MATCH(H$3,CRC_Contributions_Summary!$D$34:$O$34,0))</f>
        <v>0</v>
      </c>
      <c r="I204" s="103">
        <f ca="1">INDEX(CRC_Contributions_Summary!$D$35:$O$554,MATCH($Q204,CRC_Contributions_Summary!$Q$35:$Q$554,0),MATCH(I$3,CRC_Contributions_Summary!$D$34:$O$34,0))</f>
        <v>0</v>
      </c>
      <c r="J204" s="103">
        <f ca="1">INDEX(CRC_Contributions_Summary!$D$35:$O$554,MATCH($Q204,CRC_Contributions_Summary!$Q$35:$Q$554,0),MATCH(J$3,CRC_Contributions_Summary!$D$34:$O$34,0))</f>
        <v>0</v>
      </c>
      <c r="K204" s="103">
        <f ca="1">INDEX(CRC_Contributions_Summary!$D$35:$O$554,MATCH($Q204,CRC_Contributions_Summary!$Q$35:$Q$554,0),MATCH(K$3,CRC_Contributions_Summary!$D$34:$O$34,0))</f>
        <v>0</v>
      </c>
      <c r="L204" s="103">
        <f ca="1">INDEX(CRC_Contributions_Summary!$D$35:$O$554,MATCH($Q204,CRC_Contributions_Summary!$Q$35:$Q$554,0),MATCH(L$3,CRC_Contributions_Summary!$D$34:$O$34,0))</f>
        <v>0</v>
      </c>
      <c r="M204" s="103">
        <f ca="1">INDEX(CRC_Contributions_Summary!$D$35:$O$554,MATCH($Q204,CRC_Contributions_Summary!$Q$35:$Q$554,0),MATCH(M$3,CRC_Contributions_Summary!$D$34:$O$34,0))</f>
        <v>0</v>
      </c>
      <c r="N204" s="103">
        <f ca="1">INDEX(CRC_Contributions_Summary!$D$35:$O$554,MATCH($Q204,CRC_Contributions_Summary!$Q$35:$Q$554,0),MATCH(N$3,CRC_Contributions_Summary!$D$34:$O$34,0))</f>
        <v>0</v>
      </c>
      <c r="O204" s="103">
        <f t="shared" ref="O204:O207" ca="1" si="219">SUM(D204:N204)</f>
        <v>0</v>
      </c>
      <c r="P204">
        <f t="shared" ref="P204" ca="1" si="220">B204</f>
        <v>41</v>
      </c>
      <c r="Q204" t="str">
        <f t="shared" ca="1" si="211"/>
        <v>41Cash ($)</v>
      </c>
    </row>
    <row r="205" spans="2:17">
      <c r="B205" s="282"/>
      <c r="C205" s="99" t="s">
        <v>345</v>
      </c>
      <c r="D205" s="104">
        <f ca="1">INDEX(CRC_Contributions_Summary!$D$35:$O$554,MATCH($Q205,CRC_Contributions_Summary!$Q$35:$Q$554,0),MATCH(D$3,CRC_Contributions_Summary!$D$34:$O$34,0))</f>
        <v>0</v>
      </c>
      <c r="E205" s="104">
        <f ca="1">INDEX(CRC_Contributions_Summary!$D$35:$O$554,MATCH($Q205,CRC_Contributions_Summary!$Q$35:$Q$554,0),MATCH(E$3,CRC_Contributions_Summary!$D$34:$O$34,0))</f>
        <v>0</v>
      </c>
      <c r="F205" s="104">
        <f ca="1">INDEX(CRC_Contributions_Summary!$D$35:$O$554,MATCH($Q205,CRC_Contributions_Summary!$Q$35:$Q$554,0),MATCH(F$3,CRC_Contributions_Summary!$D$34:$O$34,0))</f>
        <v>0</v>
      </c>
      <c r="G205" s="104">
        <f ca="1">INDEX(CRC_Contributions_Summary!$D$35:$O$554,MATCH($Q205,CRC_Contributions_Summary!$Q$35:$Q$554,0),MATCH(G$3,CRC_Contributions_Summary!$D$34:$O$34,0))</f>
        <v>0</v>
      </c>
      <c r="H205" s="104">
        <f ca="1">INDEX(CRC_Contributions_Summary!$D$35:$O$554,MATCH($Q205,CRC_Contributions_Summary!$Q$35:$Q$554,0),MATCH(H$3,CRC_Contributions_Summary!$D$34:$O$34,0))</f>
        <v>0</v>
      </c>
      <c r="I205" s="104">
        <f ca="1">INDEX(CRC_Contributions_Summary!$D$35:$O$554,MATCH($Q205,CRC_Contributions_Summary!$Q$35:$Q$554,0),MATCH(I$3,CRC_Contributions_Summary!$D$34:$O$34,0))</f>
        <v>0</v>
      </c>
      <c r="J205" s="104">
        <f ca="1">INDEX(CRC_Contributions_Summary!$D$35:$O$554,MATCH($Q205,CRC_Contributions_Summary!$Q$35:$Q$554,0),MATCH(J$3,CRC_Contributions_Summary!$D$34:$O$34,0))</f>
        <v>0</v>
      </c>
      <c r="K205" s="104">
        <f ca="1">INDEX(CRC_Contributions_Summary!$D$35:$O$554,MATCH($Q205,CRC_Contributions_Summary!$Q$35:$Q$554,0),MATCH(K$3,CRC_Contributions_Summary!$D$34:$O$34,0))</f>
        <v>0</v>
      </c>
      <c r="L205" s="104">
        <f ca="1">INDEX(CRC_Contributions_Summary!$D$35:$O$554,MATCH($Q205,CRC_Contributions_Summary!$Q$35:$Q$554,0),MATCH(L$3,CRC_Contributions_Summary!$D$34:$O$34,0))</f>
        <v>0</v>
      </c>
      <c r="M205" s="104">
        <f ca="1">INDEX(CRC_Contributions_Summary!$D$35:$O$554,MATCH($Q205,CRC_Contributions_Summary!$Q$35:$Q$554,0),MATCH(M$3,CRC_Contributions_Summary!$D$34:$O$34,0))</f>
        <v>0</v>
      </c>
      <c r="N205" s="104">
        <f ca="1">INDEX(CRC_Contributions_Summary!$D$35:$O$554,MATCH($Q205,CRC_Contributions_Summary!$Q$35:$Q$554,0),MATCH(N$3,CRC_Contributions_Summary!$D$34:$O$34,0))</f>
        <v>0</v>
      </c>
      <c r="O205" s="104">
        <f t="shared" ca="1" si="219"/>
        <v>0</v>
      </c>
      <c r="P205">
        <f t="shared" ref="P205" ca="1" si="221">B204</f>
        <v>41</v>
      </c>
      <c r="Q205" t="str">
        <f t="shared" ca="1" si="211"/>
        <v>41Number of FTE</v>
      </c>
    </row>
    <row r="206" spans="2:17">
      <c r="B206" s="282"/>
      <c r="C206" s="99" t="s">
        <v>355</v>
      </c>
      <c r="D206" s="103">
        <f ca="1">INDEX(CRC_Contributions_Summary!$D$35:$O$554,MATCH($Q206,CRC_Contributions_Summary!$Q$35:$Q$554,0),MATCH(D$3,CRC_Contributions_Summary!$D$34:$O$34,0))</f>
        <v>0</v>
      </c>
      <c r="E206" s="103">
        <f ca="1">INDEX(CRC_Contributions_Summary!$D$35:$O$554,MATCH($Q206,CRC_Contributions_Summary!$Q$35:$Q$554,0),MATCH(E$3,CRC_Contributions_Summary!$D$34:$O$34,0))</f>
        <v>0</v>
      </c>
      <c r="F206" s="103">
        <f ca="1">INDEX(CRC_Contributions_Summary!$D$35:$O$554,MATCH($Q206,CRC_Contributions_Summary!$Q$35:$Q$554,0),MATCH(F$3,CRC_Contributions_Summary!$D$34:$O$34,0))</f>
        <v>0</v>
      </c>
      <c r="G206" s="103">
        <f ca="1">INDEX(CRC_Contributions_Summary!$D$35:$O$554,MATCH($Q206,CRC_Contributions_Summary!$Q$35:$Q$554,0),MATCH(G$3,CRC_Contributions_Summary!$D$34:$O$34,0))</f>
        <v>0</v>
      </c>
      <c r="H206" s="103">
        <f ca="1">INDEX(CRC_Contributions_Summary!$D$35:$O$554,MATCH($Q206,CRC_Contributions_Summary!$Q$35:$Q$554,0),MATCH(H$3,CRC_Contributions_Summary!$D$34:$O$34,0))</f>
        <v>0</v>
      </c>
      <c r="I206" s="103">
        <f ca="1">INDEX(CRC_Contributions_Summary!$D$35:$O$554,MATCH($Q206,CRC_Contributions_Summary!$Q$35:$Q$554,0),MATCH(I$3,CRC_Contributions_Summary!$D$34:$O$34,0))</f>
        <v>0</v>
      </c>
      <c r="J206" s="103">
        <f ca="1">INDEX(CRC_Contributions_Summary!$D$35:$O$554,MATCH($Q206,CRC_Contributions_Summary!$Q$35:$Q$554,0),MATCH(J$3,CRC_Contributions_Summary!$D$34:$O$34,0))</f>
        <v>0</v>
      </c>
      <c r="K206" s="103">
        <f ca="1">INDEX(CRC_Contributions_Summary!$D$35:$O$554,MATCH($Q206,CRC_Contributions_Summary!$Q$35:$Q$554,0),MATCH(K$3,CRC_Contributions_Summary!$D$34:$O$34,0))</f>
        <v>0</v>
      </c>
      <c r="L206" s="103">
        <f ca="1">INDEX(CRC_Contributions_Summary!$D$35:$O$554,MATCH($Q206,CRC_Contributions_Summary!$Q$35:$Q$554,0),MATCH(L$3,CRC_Contributions_Summary!$D$34:$O$34,0))</f>
        <v>0</v>
      </c>
      <c r="M206" s="103">
        <f ca="1">INDEX(CRC_Contributions_Summary!$D$35:$O$554,MATCH($Q206,CRC_Contributions_Summary!$Q$35:$Q$554,0),MATCH(M$3,CRC_Contributions_Summary!$D$34:$O$34,0))</f>
        <v>0</v>
      </c>
      <c r="N206" s="103">
        <f ca="1">INDEX(CRC_Contributions_Summary!$D$35:$O$554,MATCH($Q206,CRC_Contributions_Summary!$Q$35:$Q$554,0),MATCH(N$3,CRC_Contributions_Summary!$D$34:$O$34,0))</f>
        <v>0</v>
      </c>
      <c r="O206" s="103">
        <f t="shared" ca="1" si="219"/>
        <v>0</v>
      </c>
      <c r="P206">
        <f t="shared" ref="P206" ca="1" si="222">B204</f>
        <v>41</v>
      </c>
      <c r="Q206" t="str">
        <f t="shared" ca="1" si="211"/>
        <v>41Staff value ($)</v>
      </c>
    </row>
    <row r="207" spans="2:17">
      <c r="B207" s="282"/>
      <c r="C207" s="100" t="s">
        <v>347</v>
      </c>
      <c r="D207" s="103">
        <f ca="1">INDEX(CRC_Contributions_Summary!$D$35:$O$554,MATCH($Q207,CRC_Contributions_Summary!$Q$35:$Q$554,0),MATCH(D$3,CRC_Contributions_Summary!$D$34:$O$34,0))</f>
        <v>0</v>
      </c>
      <c r="E207" s="103">
        <f ca="1">INDEX(CRC_Contributions_Summary!$D$35:$O$554,MATCH($Q207,CRC_Contributions_Summary!$Q$35:$Q$554,0),MATCH(E$3,CRC_Contributions_Summary!$D$34:$O$34,0))</f>
        <v>0</v>
      </c>
      <c r="F207" s="103">
        <f ca="1">INDEX(CRC_Contributions_Summary!$D$35:$O$554,MATCH($Q207,CRC_Contributions_Summary!$Q$35:$Q$554,0),MATCH(F$3,CRC_Contributions_Summary!$D$34:$O$34,0))</f>
        <v>0</v>
      </c>
      <c r="G207" s="103">
        <f ca="1">INDEX(CRC_Contributions_Summary!$D$35:$O$554,MATCH($Q207,CRC_Contributions_Summary!$Q$35:$Q$554,0),MATCH(G$3,CRC_Contributions_Summary!$D$34:$O$34,0))</f>
        <v>0</v>
      </c>
      <c r="H207" s="103">
        <f ca="1">INDEX(CRC_Contributions_Summary!$D$35:$O$554,MATCH($Q207,CRC_Contributions_Summary!$Q$35:$Q$554,0),MATCH(H$3,CRC_Contributions_Summary!$D$34:$O$34,0))</f>
        <v>0</v>
      </c>
      <c r="I207" s="103">
        <f ca="1">INDEX(CRC_Contributions_Summary!$D$35:$O$554,MATCH($Q207,CRC_Contributions_Summary!$Q$35:$Q$554,0),MATCH(I$3,CRC_Contributions_Summary!$D$34:$O$34,0))</f>
        <v>0</v>
      </c>
      <c r="J207" s="103">
        <f ca="1">INDEX(CRC_Contributions_Summary!$D$35:$O$554,MATCH($Q207,CRC_Contributions_Summary!$Q$35:$Q$554,0),MATCH(J$3,CRC_Contributions_Summary!$D$34:$O$34,0))</f>
        <v>0</v>
      </c>
      <c r="K207" s="103">
        <f ca="1">INDEX(CRC_Contributions_Summary!$D$35:$O$554,MATCH($Q207,CRC_Contributions_Summary!$Q$35:$Q$554,0),MATCH(K$3,CRC_Contributions_Summary!$D$34:$O$34,0))</f>
        <v>0</v>
      </c>
      <c r="L207" s="103">
        <f ca="1">INDEX(CRC_Contributions_Summary!$D$35:$O$554,MATCH($Q207,CRC_Contributions_Summary!$Q$35:$Q$554,0),MATCH(L$3,CRC_Contributions_Summary!$D$34:$O$34,0))</f>
        <v>0</v>
      </c>
      <c r="M207" s="103">
        <f ca="1">INDEX(CRC_Contributions_Summary!$D$35:$O$554,MATCH($Q207,CRC_Contributions_Summary!$Q$35:$Q$554,0),MATCH(M$3,CRC_Contributions_Summary!$D$34:$O$34,0))</f>
        <v>0</v>
      </c>
      <c r="N207" s="103">
        <f ca="1">INDEX(CRC_Contributions_Summary!$D$35:$O$554,MATCH($Q207,CRC_Contributions_Summary!$Q$35:$Q$554,0),MATCH(N$3,CRC_Contributions_Summary!$D$34:$O$34,0))</f>
        <v>0</v>
      </c>
      <c r="O207" s="103">
        <f t="shared" ca="1" si="219"/>
        <v>0</v>
      </c>
      <c r="P207">
        <f t="shared" ref="P207" ca="1" si="223">B204</f>
        <v>41</v>
      </c>
      <c r="Q207" t="str">
        <f t="shared" ca="1" si="211"/>
        <v>41Non-staff in-kind ($)</v>
      </c>
    </row>
    <row r="208" spans="2:17">
      <c r="B208" s="282"/>
      <c r="C208" s="101" t="s">
        <v>428</v>
      </c>
      <c r="D208" s="105">
        <f t="shared" ref="D208:O208" ca="1" si="224">SUM(D204,D206,D207)</f>
        <v>0</v>
      </c>
      <c r="E208" s="105">
        <f t="shared" ca="1" si="224"/>
        <v>0</v>
      </c>
      <c r="F208" s="105">
        <f t="shared" ca="1" si="224"/>
        <v>0</v>
      </c>
      <c r="G208" s="105">
        <f t="shared" ca="1" si="224"/>
        <v>0</v>
      </c>
      <c r="H208" s="105">
        <f t="shared" ca="1" si="224"/>
        <v>0</v>
      </c>
      <c r="I208" s="105">
        <f t="shared" ca="1" si="224"/>
        <v>0</v>
      </c>
      <c r="J208" s="105">
        <f t="shared" ca="1" si="224"/>
        <v>0</v>
      </c>
      <c r="K208" s="105">
        <f t="shared" ca="1" si="224"/>
        <v>0</v>
      </c>
      <c r="L208" s="105">
        <f t="shared" ca="1" si="224"/>
        <v>0</v>
      </c>
      <c r="M208" s="105">
        <f t="shared" ca="1" si="224"/>
        <v>0</v>
      </c>
      <c r="N208" s="105">
        <f t="shared" ca="1" si="224"/>
        <v>0</v>
      </c>
      <c r="O208" s="105">
        <f t="shared" ca="1" si="224"/>
        <v>0</v>
      </c>
      <c r="Q208" t="str">
        <f t="shared" si="211"/>
        <v>Partner total ($)</v>
      </c>
    </row>
    <row r="209" spans="2:17">
      <c r="B209" s="282">
        <f ca="1">INDEX(CRC_Partner_Information!$B$7:$B$136,COUNTA(B$4:B209))</f>
        <v>42</v>
      </c>
      <c r="C209" s="98" t="s">
        <v>344</v>
      </c>
      <c r="D209" s="103">
        <f ca="1">INDEX(CRC_Contributions_Summary!$D$35:$O$554,MATCH($Q209,CRC_Contributions_Summary!$Q$35:$Q$554,0),MATCH(D$3,CRC_Contributions_Summary!$D$34:$O$34,0))</f>
        <v>0</v>
      </c>
      <c r="E209" s="103">
        <f ca="1">INDEX(CRC_Contributions_Summary!$D$35:$O$554,MATCH($Q209,CRC_Contributions_Summary!$Q$35:$Q$554,0),MATCH(E$3,CRC_Contributions_Summary!$D$34:$O$34,0))</f>
        <v>0</v>
      </c>
      <c r="F209" s="103">
        <f ca="1">INDEX(CRC_Contributions_Summary!$D$35:$O$554,MATCH($Q209,CRC_Contributions_Summary!$Q$35:$Q$554,0),MATCH(F$3,CRC_Contributions_Summary!$D$34:$O$34,0))</f>
        <v>0</v>
      </c>
      <c r="G209" s="103">
        <f ca="1">INDEX(CRC_Contributions_Summary!$D$35:$O$554,MATCH($Q209,CRC_Contributions_Summary!$Q$35:$Q$554,0),MATCH(G$3,CRC_Contributions_Summary!$D$34:$O$34,0))</f>
        <v>0</v>
      </c>
      <c r="H209" s="103">
        <f ca="1">INDEX(CRC_Contributions_Summary!$D$35:$O$554,MATCH($Q209,CRC_Contributions_Summary!$Q$35:$Q$554,0),MATCH(H$3,CRC_Contributions_Summary!$D$34:$O$34,0))</f>
        <v>0</v>
      </c>
      <c r="I209" s="103">
        <f ca="1">INDEX(CRC_Contributions_Summary!$D$35:$O$554,MATCH($Q209,CRC_Contributions_Summary!$Q$35:$Q$554,0),MATCH(I$3,CRC_Contributions_Summary!$D$34:$O$34,0))</f>
        <v>0</v>
      </c>
      <c r="J209" s="103">
        <f ca="1">INDEX(CRC_Contributions_Summary!$D$35:$O$554,MATCH($Q209,CRC_Contributions_Summary!$Q$35:$Q$554,0),MATCH(J$3,CRC_Contributions_Summary!$D$34:$O$34,0))</f>
        <v>0</v>
      </c>
      <c r="K209" s="103">
        <f ca="1">INDEX(CRC_Contributions_Summary!$D$35:$O$554,MATCH($Q209,CRC_Contributions_Summary!$Q$35:$Q$554,0),MATCH(K$3,CRC_Contributions_Summary!$D$34:$O$34,0))</f>
        <v>0</v>
      </c>
      <c r="L209" s="103">
        <f ca="1">INDEX(CRC_Contributions_Summary!$D$35:$O$554,MATCH($Q209,CRC_Contributions_Summary!$Q$35:$Q$554,0),MATCH(L$3,CRC_Contributions_Summary!$D$34:$O$34,0))</f>
        <v>0</v>
      </c>
      <c r="M209" s="103">
        <f ca="1">INDEX(CRC_Contributions_Summary!$D$35:$O$554,MATCH($Q209,CRC_Contributions_Summary!$Q$35:$Q$554,0),MATCH(M$3,CRC_Contributions_Summary!$D$34:$O$34,0))</f>
        <v>0</v>
      </c>
      <c r="N209" s="103">
        <f ca="1">INDEX(CRC_Contributions_Summary!$D$35:$O$554,MATCH($Q209,CRC_Contributions_Summary!$Q$35:$Q$554,0),MATCH(N$3,CRC_Contributions_Summary!$D$34:$O$34,0))</f>
        <v>0</v>
      </c>
      <c r="O209" s="103">
        <f t="shared" ref="O209:O212" ca="1" si="225">SUM(D209:N209)</f>
        <v>0</v>
      </c>
      <c r="P209">
        <f t="shared" ref="P209" ca="1" si="226">B209</f>
        <v>42</v>
      </c>
      <c r="Q209" t="str">
        <f t="shared" ca="1" si="211"/>
        <v>42Cash ($)</v>
      </c>
    </row>
    <row r="210" spans="2:17">
      <c r="B210" s="282"/>
      <c r="C210" s="99" t="s">
        <v>345</v>
      </c>
      <c r="D210" s="104">
        <f ca="1">INDEX(CRC_Contributions_Summary!$D$35:$O$554,MATCH($Q210,CRC_Contributions_Summary!$Q$35:$Q$554,0),MATCH(D$3,CRC_Contributions_Summary!$D$34:$O$34,0))</f>
        <v>0</v>
      </c>
      <c r="E210" s="104">
        <f ca="1">INDEX(CRC_Contributions_Summary!$D$35:$O$554,MATCH($Q210,CRC_Contributions_Summary!$Q$35:$Q$554,0),MATCH(E$3,CRC_Contributions_Summary!$D$34:$O$34,0))</f>
        <v>0</v>
      </c>
      <c r="F210" s="104">
        <f ca="1">INDEX(CRC_Contributions_Summary!$D$35:$O$554,MATCH($Q210,CRC_Contributions_Summary!$Q$35:$Q$554,0),MATCH(F$3,CRC_Contributions_Summary!$D$34:$O$34,0))</f>
        <v>0</v>
      </c>
      <c r="G210" s="104">
        <f ca="1">INDEX(CRC_Contributions_Summary!$D$35:$O$554,MATCH($Q210,CRC_Contributions_Summary!$Q$35:$Q$554,0),MATCH(G$3,CRC_Contributions_Summary!$D$34:$O$34,0))</f>
        <v>0</v>
      </c>
      <c r="H210" s="104">
        <f ca="1">INDEX(CRC_Contributions_Summary!$D$35:$O$554,MATCH($Q210,CRC_Contributions_Summary!$Q$35:$Q$554,0),MATCH(H$3,CRC_Contributions_Summary!$D$34:$O$34,0))</f>
        <v>0</v>
      </c>
      <c r="I210" s="104">
        <f ca="1">INDEX(CRC_Contributions_Summary!$D$35:$O$554,MATCH($Q210,CRC_Contributions_Summary!$Q$35:$Q$554,0),MATCH(I$3,CRC_Contributions_Summary!$D$34:$O$34,0))</f>
        <v>0</v>
      </c>
      <c r="J210" s="104">
        <f ca="1">INDEX(CRC_Contributions_Summary!$D$35:$O$554,MATCH($Q210,CRC_Contributions_Summary!$Q$35:$Q$554,0),MATCH(J$3,CRC_Contributions_Summary!$D$34:$O$34,0))</f>
        <v>0</v>
      </c>
      <c r="K210" s="104">
        <f ca="1">INDEX(CRC_Contributions_Summary!$D$35:$O$554,MATCH($Q210,CRC_Contributions_Summary!$Q$35:$Q$554,0),MATCH(K$3,CRC_Contributions_Summary!$D$34:$O$34,0))</f>
        <v>0</v>
      </c>
      <c r="L210" s="104">
        <f ca="1">INDEX(CRC_Contributions_Summary!$D$35:$O$554,MATCH($Q210,CRC_Contributions_Summary!$Q$35:$Q$554,0),MATCH(L$3,CRC_Contributions_Summary!$D$34:$O$34,0))</f>
        <v>0</v>
      </c>
      <c r="M210" s="104">
        <f ca="1">INDEX(CRC_Contributions_Summary!$D$35:$O$554,MATCH($Q210,CRC_Contributions_Summary!$Q$35:$Q$554,0),MATCH(M$3,CRC_Contributions_Summary!$D$34:$O$34,0))</f>
        <v>0</v>
      </c>
      <c r="N210" s="104">
        <f ca="1">INDEX(CRC_Contributions_Summary!$D$35:$O$554,MATCH($Q210,CRC_Contributions_Summary!$Q$35:$Q$554,0),MATCH(N$3,CRC_Contributions_Summary!$D$34:$O$34,0))</f>
        <v>0</v>
      </c>
      <c r="O210" s="104">
        <f t="shared" ca="1" si="225"/>
        <v>0</v>
      </c>
      <c r="P210">
        <f t="shared" ref="P210" ca="1" si="227">B209</f>
        <v>42</v>
      </c>
      <c r="Q210" t="str">
        <f t="shared" ca="1" si="211"/>
        <v>42Number of FTE</v>
      </c>
    </row>
    <row r="211" spans="2:17">
      <c r="B211" s="282"/>
      <c r="C211" s="99" t="s">
        <v>355</v>
      </c>
      <c r="D211" s="103">
        <f ca="1">INDEX(CRC_Contributions_Summary!$D$35:$O$554,MATCH($Q211,CRC_Contributions_Summary!$Q$35:$Q$554,0),MATCH(D$3,CRC_Contributions_Summary!$D$34:$O$34,0))</f>
        <v>0</v>
      </c>
      <c r="E211" s="103">
        <f ca="1">INDEX(CRC_Contributions_Summary!$D$35:$O$554,MATCH($Q211,CRC_Contributions_Summary!$Q$35:$Q$554,0),MATCH(E$3,CRC_Contributions_Summary!$D$34:$O$34,0))</f>
        <v>0</v>
      </c>
      <c r="F211" s="103">
        <f ca="1">INDEX(CRC_Contributions_Summary!$D$35:$O$554,MATCH($Q211,CRC_Contributions_Summary!$Q$35:$Q$554,0),MATCH(F$3,CRC_Contributions_Summary!$D$34:$O$34,0))</f>
        <v>0</v>
      </c>
      <c r="G211" s="103">
        <f ca="1">INDEX(CRC_Contributions_Summary!$D$35:$O$554,MATCH($Q211,CRC_Contributions_Summary!$Q$35:$Q$554,0),MATCH(G$3,CRC_Contributions_Summary!$D$34:$O$34,0))</f>
        <v>0</v>
      </c>
      <c r="H211" s="103">
        <f ca="1">INDEX(CRC_Contributions_Summary!$D$35:$O$554,MATCH($Q211,CRC_Contributions_Summary!$Q$35:$Q$554,0),MATCH(H$3,CRC_Contributions_Summary!$D$34:$O$34,0))</f>
        <v>0</v>
      </c>
      <c r="I211" s="103">
        <f ca="1">INDEX(CRC_Contributions_Summary!$D$35:$O$554,MATCH($Q211,CRC_Contributions_Summary!$Q$35:$Q$554,0),MATCH(I$3,CRC_Contributions_Summary!$D$34:$O$34,0))</f>
        <v>0</v>
      </c>
      <c r="J211" s="103">
        <f ca="1">INDEX(CRC_Contributions_Summary!$D$35:$O$554,MATCH($Q211,CRC_Contributions_Summary!$Q$35:$Q$554,0),MATCH(J$3,CRC_Contributions_Summary!$D$34:$O$34,0))</f>
        <v>0</v>
      </c>
      <c r="K211" s="103">
        <f ca="1">INDEX(CRC_Contributions_Summary!$D$35:$O$554,MATCH($Q211,CRC_Contributions_Summary!$Q$35:$Q$554,0),MATCH(K$3,CRC_Contributions_Summary!$D$34:$O$34,0))</f>
        <v>0</v>
      </c>
      <c r="L211" s="103">
        <f ca="1">INDEX(CRC_Contributions_Summary!$D$35:$O$554,MATCH($Q211,CRC_Contributions_Summary!$Q$35:$Q$554,0),MATCH(L$3,CRC_Contributions_Summary!$D$34:$O$34,0))</f>
        <v>0</v>
      </c>
      <c r="M211" s="103">
        <f ca="1">INDEX(CRC_Contributions_Summary!$D$35:$O$554,MATCH($Q211,CRC_Contributions_Summary!$Q$35:$Q$554,0),MATCH(M$3,CRC_Contributions_Summary!$D$34:$O$34,0))</f>
        <v>0</v>
      </c>
      <c r="N211" s="103">
        <f ca="1">INDEX(CRC_Contributions_Summary!$D$35:$O$554,MATCH($Q211,CRC_Contributions_Summary!$Q$35:$Q$554,0),MATCH(N$3,CRC_Contributions_Summary!$D$34:$O$34,0))</f>
        <v>0</v>
      </c>
      <c r="O211" s="103">
        <f t="shared" ca="1" si="225"/>
        <v>0</v>
      </c>
      <c r="P211">
        <f t="shared" ref="P211" ca="1" si="228">B209</f>
        <v>42</v>
      </c>
      <c r="Q211" t="str">
        <f t="shared" ca="1" si="211"/>
        <v>42Staff value ($)</v>
      </c>
    </row>
    <row r="212" spans="2:17">
      <c r="B212" s="282"/>
      <c r="C212" s="100" t="s">
        <v>347</v>
      </c>
      <c r="D212" s="103">
        <f ca="1">INDEX(CRC_Contributions_Summary!$D$35:$O$554,MATCH($Q212,CRC_Contributions_Summary!$Q$35:$Q$554,0),MATCH(D$3,CRC_Contributions_Summary!$D$34:$O$34,0))</f>
        <v>0</v>
      </c>
      <c r="E212" s="103">
        <f ca="1">INDEX(CRC_Contributions_Summary!$D$35:$O$554,MATCH($Q212,CRC_Contributions_Summary!$Q$35:$Q$554,0),MATCH(E$3,CRC_Contributions_Summary!$D$34:$O$34,0))</f>
        <v>0</v>
      </c>
      <c r="F212" s="103">
        <f ca="1">INDEX(CRC_Contributions_Summary!$D$35:$O$554,MATCH($Q212,CRC_Contributions_Summary!$Q$35:$Q$554,0),MATCH(F$3,CRC_Contributions_Summary!$D$34:$O$34,0))</f>
        <v>0</v>
      </c>
      <c r="G212" s="103">
        <f ca="1">INDEX(CRC_Contributions_Summary!$D$35:$O$554,MATCH($Q212,CRC_Contributions_Summary!$Q$35:$Q$554,0),MATCH(G$3,CRC_Contributions_Summary!$D$34:$O$34,0))</f>
        <v>0</v>
      </c>
      <c r="H212" s="103">
        <f ca="1">INDEX(CRC_Contributions_Summary!$D$35:$O$554,MATCH($Q212,CRC_Contributions_Summary!$Q$35:$Q$554,0),MATCH(H$3,CRC_Contributions_Summary!$D$34:$O$34,0))</f>
        <v>0</v>
      </c>
      <c r="I212" s="103">
        <f ca="1">INDEX(CRC_Contributions_Summary!$D$35:$O$554,MATCH($Q212,CRC_Contributions_Summary!$Q$35:$Q$554,0),MATCH(I$3,CRC_Contributions_Summary!$D$34:$O$34,0))</f>
        <v>0</v>
      </c>
      <c r="J212" s="103">
        <f ca="1">INDEX(CRC_Contributions_Summary!$D$35:$O$554,MATCH($Q212,CRC_Contributions_Summary!$Q$35:$Q$554,0),MATCH(J$3,CRC_Contributions_Summary!$D$34:$O$34,0))</f>
        <v>0</v>
      </c>
      <c r="K212" s="103">
        <f ca="1">INDEX(CRC_Contributions_Summary!$D$35:$O$554,MATCH($Q212,CRC_Contributions_Summary!$Q$35:$Q$554,0),MATCH(K$3,CRC_Contributions_Summary!$D$34:$O$34,0))</f>
        <v>0</v>
      </c>
      <c r="L212" s="103">
        <f ca="1">INDEX(CRC_Contributions_Summary!$D$35:$O$554,MATCH($Q212,CRC_Contributions_Summary!$Q$35:$Q$554,0),MATCH(L$3,CRC_Contributions_Summary!$D$34:$O$34,0))</f>
        <v>0</v>
      </c>
      <c r="M212" s="103">
        <f ca="1">INDEX(CRC_Contributions_Summary!$D$35:$O$554,MATCH($Q212,CRC_Contributions_Summary!$Q$35:$Q$554,0),MATCH(M$3,CRC_Contributions_Summary!$D$34:$O$34,0))</f>
        <v>0</v>
      </c>
      <c r="N212" s="103">
        <f ca="1">INDEX(CRC_Contributions_Summary!$D$35:$O$554,MATCH($Q212,CRC_Contributions_Summary!$Q$35:$Q$554,0),MATCH(N$3,CRC_Contributions_Summary!$D$34:$O$34,0))</f>
        <v>0</v>
      </c>
      <c r="O212" s="103">
        <f t="shared" ca="1" si="225"/>
        <v>0</v>
      </c>
      <c r="P212">
        <f t="shared" ref="P212" ca="1" si="229">B209</f>
        <v>42</v>
      </c>
      <c r="Q212" t="str">
        <f t="shared" ca="1" si="211"/>
        <v>42Non-staff in-kind ($)</v>
      </c>
    </row>
    <row r="213" spans="2:17">
      <c r="B213" s="282"/>
      <c r="C213" s="101" t="s">
        <v>428</v>
      </c>
      <c r="D213" s="105">
        <f t="shared" ref="D213:O213" ca="1" si="230">SUM(D209,D211,D212)</f>
        <v>0</v>
      </c>
      <c r="E213" s="105">
        <f t="shared" ca="1" si="230"/>
        <v>0</v>
      </c>
      <c r="F213" s="105">
        <f t="shared" ca="1" si="230"/>
        <v>0</v>
      </c>
      <c r="G213" s="105">
        <f t="shared" ca="1" si="230"/>
        <v>0</v>
      </c>
      <c r="H213" s="105">
        <f t="shared" ca="1" si="230"/>
        <v>0</v>
      </c>
      <c r="I213" s="105">
        <f t="shared" ca="1" si="230"/>
        <v>0</v>
      </c>
      <c r="J213" s="105">
        <f t="shared" ca="1" si="230"/>
        <v>0</v>
      </c>
      <c r="K213" s="105">
        <f t="shared" ca="1" si="230"/>
        <v>0</v>
      </c>
      <c r="L213" s="105">
        <f t="shared" ca="1" si="230"/>
        <v>0</v>
      </c>
      <c r="M213" s="105">
        <f t="shared" ca="1" si="230"/>
        <v>0</v>
      </c>
      <c r="N213" s="105">
        <f t="shared" ca="1" si="230"/>
        <v>0</v>
      </c>
      <c r="O213" s="105">
        <f t="shared" ca="1" si="230"/>
        <v>0</v>
      </c>
      <c r="Q213" t="str">
        <f t="shared" si="211"/>
        <v>Partner total ($)</v>
      </c>
    </row>
    <row r="214" spans="2:17">
      <c r="B214" s="282">
        <f ca="1">INDEX(CRC_Partner_Information!$B$7:$B$136,COUNTA(B$4:B214))</f>
        <v>43</v>
      </c>
      <c r="C214" s="98" t="s">
        <v>344</v>
      </c>
      <c r="D214" s="103">
        <f ca="1">INDEX(CRC_Contributions_Summary!$D$35:$O$554,MATCH($Q214,CRC_Contributions_Summary!$Q$35:$Q$554,0),MATCH(D$3,CRC_Contributions_Summary!$D$34:$O$34,0))</f>
        <v>0</v>
      </c>
      <c r="E214" s="103">
        <f ca="1">INDEX(CRC_Contributions_Summary!$D$35:$O$554,MATCH($Q214,CRC_Contributions_Summary!$Q$35:$Q$554,0),MATCH(E$3,CRC_Contributions_Summary!$D$34:$O$34,0))</f>
        <v>0</v>
      </c>
      <c r="F214" s="103">
        <f ca="1">INDEX(CRC_Contributions_Summary!$D$35:$O$554,MATCH($Q214,CRC_Contributions_Summary!$Q$35:$Q$554,0),MATCH(F$3,CRC_Contributions_Summary!$D$34:$O$34,0))</f>
        <v>0</v>
      </c>
      <c r="G214" s="103">
        <f ca="1">INDEX(CRC_Contributions_Summary!$D$35:$O$554,MATCH($Q214,CRC_Contributions_Summary!$Q$35:$Q$554,0),MATCH(G$3,CRC_Contributions_Summary!$D$34:$O$34,0))</f>
        <v>0</v>
      </c>
      <c r="H214" s="103">
        <f ca="1">INDEX(CRC_Contributions_Summary!$D$35:$O$554,MATCH($Q214,CRC_Contributions_Summary!$Q$35:$Q$554,0),MATCH(H$3,CRC_Contributions_Summary!$D$34:$O$34,0))</f>
        <v>0</v>
      </c>
      <c r="I214" s="103">
        <f ca="1">INDEX(CRC_Contributions_Summary!$D$35:$O$554,MATCH($Q214,CRC_Contributions_Summary!$Q$35:$Q$554,0),MATCH(I$3,CRC_Contributions_Summary!$D$34:$O$34,0))</f>
        <v>0</v>
      </c>
      <c r="J214" s="103">
        <f ca="1">INDEX(CRC_Contributions_Summary!$D$35:$O$554,MATCH($Q214,CRC_Contributions_Summary!$Q$35:$Q$554,0),MATCH(J$3,CRC_Contributions_Summary!$D$34:$O$34,0))</f>
        <v>0</v>
      </c>
      <c r="K214" s="103">
        <f ca="1">INDEX(CRC_Contributions_Summary!$D$35:$O$554,MATCH($Q214,CRC_Contributions_Summary!$Q$35:$Q$554,0),MATCH(K$3,CRC_Contributions_Summary!$D$34:$O$34,0))</f>
        <v>0</v>
      </c>
      <c r="L214" s="103">
        <f ca="1">INDEX(CRC_Contributions_Summary!$D$35:$O$554,MATCH($Q214,CRC_Contributions_Summary!$Q$35:$Q$554,0),MATCH(L$3,CRC_Contributions_Summary!$D$34:$O$34,0))</f>
        <v>0</v>
      </c>
      <c r="M214" s="103">
        <f ca="1">INDEX(CRC_Contributions_Summary!$D$35:$O$554,MATCH($Q214,CRC_Contributions_Summary!$Q$35:$Q$554,0),MATCH(M$3,CRC_Contributions_Summary!$D$34:$O$34,0))</f>
        <v>0</v>
      </c>
      <c r="N214" s="103">
        <f ca="1">INDEX(CRC_Contributions_Summary!$D$35:$O$554,MATCH($Q214,CRC_Contributions_Summary!$Q$35:$Q$554,0),MATCH(N$3,CRC_Contributions_Summary!$D$34:$O$34,0))</f>
        <v>0</v>
      </c>
      <c r="O214" s="103">
        <f t="shared" ref="O214:O217" ca="1" si="231">SUM(D214:N214)</f>
        <v>0</v>
      </c>
      <c r="P214">
        <f t="shared" ref="P214" ca="1" si="232">B214</f>
        <v>43</v>
      </c>
      <c r="Q214" t="str">
        <f t="shared" ca="1" si="211"/>
        <v>43Cash ($)</v>
      </c>
    </row>
    <row r="215" spans="2:17">
      <c r="B215" s="282"/>
      <c r="C215" s="99" t="s">
        <v>345</v>
      </c>
      <c r="D215" s="104">
        <f ca="1">INDEX(CRC_Contributions_Summary!$D$35:$O$554,MATCH($Q215,CRC_Contributions_Summary!$Q$35:$Q$554,0),MATCH(D$3,CRC_Contributions_Summary!$D$34:$O$34,0))</f>
        <v>0</v>
      </c>
      <c r="E215" s="104">
        <f ca="1">INDEX(CRC_Contributions_Summary!$D$35:$O$554,MATCH($Q215,CRC_Contributions_Summary!$Q$35:$Q$554,0),MATCH(E$3,CRC_Contributions_Summary!$D$34:$O$34,0))</f>
        <v>0</v>
      </c>
      <c r="F215" s="104">
        <f ca="1">INDEX(CRC_Contributions_Summary!$D$35:$O$554,MATCH($Q215,CRC_Contributions_Summary!$Q$35:$Q$554,0),MATCH(F$3,CRC_Contributions_Summary!$D$34:$O$34,0))</f>
        <v>0</v>
      </c>
      <c r="G215" s="104">
        <f ca="1">INDEX(CRC_Contributions_Summary!$D$35:$O$554,MATCH($Q215,CRC_Contributions_Summary!$Q$35:$Q$554,0),MATCH(G$3,CRC_Contributions_Summary!$D$34:$O$34,0))</f>
        <v>0</v>
      </c>
      <c r="H215" s="104">
        <f ca="1">INDEX(CRC_Contributions_Summary!$D$35:$O$554,MATCH($Q215,CRC_Contributions_Summary!$Q$35:$Q$554,0),MATCH(H$3,CRC_Contributions_Summary!$D$34:$O$34,0))</f>
        <v>0</v>
      </c>
      <c r="I215" s="104">
        <f ca="1">INDEX(CRC_Contributions_Summary!$D$35:$O$554,MATCH($Q215,CRC_Contributions_Summary!$Q$35:$Q$554,0),MATCH(I$3,CRC_Contributions_Summary!$D$34:$O$34,0))</f>
        <v>0</v>
      </c>
      <c r="J215" s="104">
        <f ca="1">INDEX(CRC_Contributions_Summary!$D$35:$O$554,MATCH($Q215,CRC_Contributions_Summary!$Q$35:$Q$554,0),MATCH(J$3,CRC_Contributions_Summary!$D$34:$O$34,0))</f>
        <v>0</v>
      </c>
      <c r="K215" s="104">
        <f ca="1">INDEX(CRC_Contributions_Summary!$D$35:$O$554,MATCH($Q215,CRC_Contributions_Summary!$Q$35:$Q$554,0),MATCH(K$3,CRC_Contributions_Summary!$D$34:$O$34,0))</f>
        <v>0</v>
      </c>
      <c r="L215" s="104">
        <f ca="1">INDEX(CRC_Contributions_Summary!$D$35:$O$554,MATCH($Q215,CRC_Contributions_Summary!$Q$35:$Q$554,0),MATCH(L$3,CRC_Contributions_Summary!$D$34:$O$34,0))</f>
        <v>0</v>
      </c>
      <c r="M215" s="104">
        <f ca="1">INDEX(CRC_Contributions_Summary!$D$35:$O$554,MATCH($Q215,CRC_Contributions_Summary!$Q$35:$Q$554,0),MATCH(M$3,CRC_Contributions_Summary!$D$34:$O$34,0))</f>
        <v>0</v>
      </c>
      <c r="N215" s="104">
        <f ca="1">INDEX(CRC_Contributions_Summary!$D$35:$O$554,MATCH($Q215,CRC_Contributions_Summary!$Q$35:$Q$554,0),MATCH(N$3,CRC_Contributions_Summary!$D$34:$O$34,0))</f>
        <v>0</v>
      </c>
      <c r="O215" s="104">
        <f t="shared" ca="1" si="231"/>
        <v>0</v>
      </c>
      <c r="P215">
        <f t="shared" ref="P215" ca="1" si="233">B214</f>
        <v>43</v>
      </c>
      <c r="Q215" t="str">
        <f t="shared" ca="1" si="211"/>
        <v>43Number of FTE</v>
      </c>
    </row>
    <row r="216" spans="2:17">
      <c r="B216" s="282"/>
      <c r="C216" s="99" t="s">
        <v>355</v>
      </c>
      <c r="D216" s="103">
        <f ca="1">INDEX(CRC_Contributions_Summary!$D$35:$O$554,MATCH($Q216,CRC_Contributions_Summary!$Q$35:$Q$554,0),MATCH(D$3,CRC_Contributions_Summary!$D$34:$O$34,0))</f>
        <v>0</v>
      </c>
      <c r="E216" s="103">
        <f ca="1">INDEX(CRC_Contributions_Summary!$D$35:$O$554,MATCH($Q216,CRC_Contributions_Summary!$Q$35:$Q$554,0),MATCH(E$3,CRC_Contributions_Summary!$D$34:$O$34,0))</f>
        <v>0</v>
      </c>
      <c r="F216" s="103">
        <f ca="1">INDEX(CRC_Contributions_Summary!$D$35:$O$554,MATCH($Q216,CRC_Contributions_Summary!$Q$35:$Q$554,0),MATCH(F$3,CRC_Contributions_Summary!$D$34:$O$34,0))</f>
        <v>0</v>
      </c>
      <c r="G216" s="103">
        <f ca="1">INDEX(CRC_Contributions_Summary!$D$35:$O$554,MATCH($Q216,CRC_Contributions_Summary!$Q$35:$Q$554,0),MATCH(G$3,CRC_Contributions_Summary!$D$34:$O$34,0))</f>
        <v>0</v>
      </c>
      <c r="H216" s="103">
        <f ca="1">INDEX(CRC_Contributions_Summary!$D$35:$O$554,MATCH($Q216,CRC_Contributions_Summary!$Q$35:$Q$554,0),MATCH(H$3,CRC_Contributions_Summary!$D$34:$O$34,0))</f>
        <v>0</v>
      </c>
      <c r="I216" s="103">
        <f ca="1">INDEX(CRC_Contributions_Summary!$D$35:$O$554,MATCH($Q216,CRC_Contributions_Summary!$Q$35:$Q$554,0),MATCH(I$3,CRC_Contributions_Summary!$D$34:$O$34,0))</f>
        <v>0</v>
      </c>
      <c r="J216" s="103">
        <f ca="1">INDEX(CRC_Contributions_Summary!$D$35:$O$554,MATCH($Q216,CRC_Contributions_Summary!$Q$35:$Q$554,0),MATCH(J$3,CRC_Contributions_Summary!$D$34:$O$34,0))</f>
        <v>0</v>
      </c>
      <c r="K216" s="103">
        <f ca="1">INDEX(CRC_Contributions_Summary!$D$35:$O$554,MATCH($Q216,CRC_Contributions_Summary!$Q$35:$Q$554,0),MATCH(K$3,CRC_Contributions_Summary!$D$34:$O$34,0))</f>
        <v>0</v>
      </c>
      <c r="L216" s="103">
        <f ca="1">INDEX(CRC_Contributions_Summary!$D$35:$O$554,MATCH($Q216,CRC_Contributions_Summary!$Q$35:$Q$554,0),MATCH(L$3,CRC_Contributions_Summary!$D$34:$O$34,0))</f>
        <v>0</v>
      </c>
      <c r="M216" s="103">
        <f ca="1">INDEX(CRC_Contributions_Summary!$D$35:$O$554,MATCH($Q216,CRC_Contributions_Summary!$Q$35:$Q$554,0),MATCH(M$3,CRC_Contributions_Summary!$D$34:$O$34,0))</f>
        <v>0</v>
      </c>
      <c r="N216" s="103">
        <f ca="1">INDEX(CRC_Contributions_Summary!$D$35:$O$554,MATCH($Q216,CRC_Contributions_Summary!$Q$35:$Q$554,0),MATCH(N$3,CRC_Contributions_Summary!$D$34:$O$34,0))</f>
        <v>0</v>
      </c>
      <c r="O216" s="103">
        <f t="shared" ca="1" si="231"/>
        <v>0</v>
      </c>
      <c r="P216">
        <f t="shared" ref="P216" ca="1" si="234">B214</f>
        <v>43</v>
      </c>
      <c r="Q216" t="str">
        <f t="shared" ca="1" si="211"/>
        <v>43Staff value ($)</v>
      </c>
    </row>
    <row r="217" spans="2:17">
      <c r="B217" s="282"/>
      <c r="C217" s="100" t="s">
        <v>347</v>
      </c>
      <c r="D217" s="103">
        <f ca="1">INDEX(CRC_Contributions_Summary!$D$35:$O$554,MATCH($Q217,CRC_Contributions_Summary!$Q$35:$Q$554,0),MATCH(D$3,CRC_Contributions_Summary!$D$34:$O$34,0))</f>
        <v>0</v>
      </c>
      <c r="E217" s="103">
        <f ca="1">INDEX(CRC_Contributions_Summary!$D$35:$O$554,MATCH($Q217,CRC_Contributions_Summary!$Q$35:$Q$554,0),MATCH(E$3,CRC_Contributions_Summary!$D$34:$O$34,0))</f>
        <v>0</v>
      </c>
      <c r="F217" s="103">
        <f ca="1">INDEX(CRC_Contributions_Summary!$D$35:$O$554,MATCH($Q217,CRC_Contributions_Summary!$Q$35:$Q$554,0),MATCH(F$3,CRC_Contributions_Summary!$D$34:$O$34,0))</f>
        <v>0</v>
      </c>
      <c r="G217" s="103">
        <f ca="1">INDEX(CRC_Contributions_Summary!$D$35:$O$554,MATCH($Q217,CRC_Contributions_Summary!$Q$35:$Q$554,0),MATCH(G$3,CRC_Contributions_Summary!$D$34:$O$34,0))</f>
        <v>0</v>
      </c>
      <c r="H217" s="103">
        <f ca="1">INDEX(CRC_Contributions_Summary!$D$35:$O$554,MATCH($Q217,CRC_Contributions_Summary!$Q$35:$Q$554,0),MATCH(H$3,CRC_Contributions_Summary!$D$34:$O$34,0))</f>
        <v>0</v>
      </c>
      <c r="I217" s="103">
        <f ca="1">INDEX(CRC_Contributions_Summary!$D$35:$O$554,MATCH($Q217,CRC_Contributions_Summary!$Q$35:$Q$554,0),MATCH(I$3,CRC_Contributions_Summary!$D$34:$O$34,0))</f>
        <v>0</v>
      </c>
      <c r="J217" s="103">
        <f ca="1">INDEX(CRC_Contributions_Summary!$D$35:$O$554,MATCH($Q217,CRC_Contributions_Summary!$Q$35:$Q$554,0),MATCH(J$3,CRC_Contributions_Summary!$D$34:$O$34,0))</f>
        <v>0</v>
      </c>
      <c r="K217" s="103">
        <f ca="1">INDEX(CRC_Contributions_Summary!$D$35:$O$554,MATCH($Q217,CRC_Contributions_Summary!$Q$35:$Q$554,0),MATCH(K$3,CRC_Contributions_Summary!$D$34:$O$34,0))</f>
        <v>0</v>
      </c>
      <c r="L217" s="103">
        <f ca="1">INDEX(CRC_Contributions_Summary!$D$35:$O$554,MATCH($Q217,CRC_Contributions_Summary!$Q$35:$Q$554,0),MATCH(L$3,CRC_Contributions_Summary!$D$34:$O$34,0))</f>
        <v>0</v>
      </c>
      <c r="M217" s="103">
        <f ca="1">INDEX(CRC_Contributions_Summary!$D$35:$O$554,MATCH($Q217,CRC_Contributions_Summary!$Q$35:$Q$554,0),MATCH(M$3,CRC_Contributions_Summary!$D$34:$O$34,0))</f>
        <v>0</v>
      </c>
      <c r="N217" s="103">
        <f ca="1">INDEX(CRC_Contributions_Summary!$D$35:$O$554,MATCH($Q217,CRC_Contributions_Summary!$Q$35:$Q$554,0),MATCH(N$3,CRC_Contributions_Summary!$D$34:$O$34,0))</f>
        <v>0</v>
      </c>
      <c r="O217" s="103">
        <f t="shared" ca="1" si="231"/>
        <v>0</v>
      </c>
      <c r="P217">
        <f t="shared" ref="P217" ca="1" si="235">B214</f>
        <v>43</v>
      </c>
      <c r="Q217" t="str">
        <f t="shared" ca="1" si="211"/>
        <v>43Non-staff in-kind ($)</v>
      </c>
    </row>
    <row r="218" spans="2:17">
      <c r="B218" s="282"/>
      <c r="C218" s="101" t="s">
        <v>428</v>
      </c>
      <c r="D218" s="105">
        <f t="shared" ref="D218:O218" ca="1" si="236">SUM(D214,D216,D217)</f>
        <v>0</v>
      </c>
      <c r="E218" s="105">
        <f t="shared" ca="1" si="236"/>
        <v>0</v>
      </c>
      <c r="F218" s="105">
        <f t="shared" ca="1" si="236"/>
        <v>0</v>
      </c>
      <c r="G218" s="105">
        <f t="shared" ca="1" si="236"/>
        <v>0</v>
      </c>
      <c r="H218" s="105">
        <f t="shared" ca="1" si="236"/>
        <v>0</v>
      </c>
      <c r="I218" s="105">
        <f t="shared" ca="1" si="236"/>
        <v>0</v>
      </c>
      <c r="J218" s="105">
        <f t="shared" ca="1" si="236"/>
        <v>0</v>
      </c>
      <c r="K218" s="105">
        <f t="shared" ca="1" si="236"/>
        <v>0</v>
      </c>
      <c r="L218" s="105">
        <f t="shared" ca="1" si="236"/>
        <v>0</v>
      </c>
      <c r="M218" s="105">
        <f t="shared" ca="1" si="236"/>
        <v>0</v>
      </c>
      <c r="N218" s="105">
        <f t="shared" ca="1" si="236"/>
        <v>0</v>
      </c>
      <c r="O218" s="105">
        <f t="shared" ca="1" si="236"/>
        <v>0</v>
      </c>
      <c r="Q218" t="str">
        <f t="shared" si="211"/>
        <v>Partner total ($)</v>
      </c>
    </row>
    <row r="219" spans="2:17">
      <c r="B219" s="282">
        <f ca="1">INDEX(CRC_Partner_Information!$B$7:$B$136,COUNTA(B$4:B219))</f>
        <v>44</v>
      </c>
      <c r="C219" s="98" t="s">
        <v>344</v>
      </c>
      <c r="D219" s="103">
        <f ca="1">INDEX(CRC_Contributions_Summary!$D$35:$O$554,MATCH($Q219,CRC_Contributions_Summary!$Q$35:$Q$554,0),MATCH(D$3,CRC_Contributions_Summary!$D$34:$O$34,0))</f>
        <v>0</v>
      </c>
      <c r="E219" s="103">
        <f ca="1">INDEX(CRC_Contributions_Summary!$D$35:$O$554,MATCH($Q219,CRC_Contributions_Summary!$Q$35:$Q$554,0),MATCH(E$3,CRC_Contributions_Summary!$D$34:$O$34,0))</f>
        <v>0</v>
      </c>
      <c r="F219" s="103">
        <f ca="1">INDEX(CRC_Contributions_Summary!$D$35:$O$554,MATCH($Q219,CRC_Contributions_Summary!$Q$35:$Q$554,0),MATCH(F$3,CRC_Contributions_Summary!$D$34:$O$34,0))</f>
        <v>0</v>
      </c>
      <c r="G219" s="103">
        <f ca="1">INDEX(CRC_Contributions_Summary!$D$35:$O$554,MATCH($Q219,CRC_Contributions_Summary!$Q$35:$Q$554,0),MATCH(G$3,CRC_Contributions_Summary!$D$34:$O$34,0))</f>
        <v>0</v>
      </c>
      <c r="H219" s="103">
        <f ca="1">INDEX(CRC_Contributions_Summary!$D$35:$O$554,MATCH($Q219,CRC_Contributions_Summary!$Q$35:$Q$554,0),MATCH(H$3,CRC_Contributions_Summary!$D$34:$O$34,0))</f>
        <v>0</v>
      </c>
      <c r="I219" s="103">
        <f ca="1">INDEX(CRC_Contributions_Summary!$D$35:$O$554,MATCH($Q219,CRC_Contributions_Summary!$Q$35:$Q$554,0),MATCH(I$3,CRC_Contributions_Summary!$D$34:$O$34,0))</f>
        <v>0</v>
      </c>
      <c r="J219" s="103">
        <f ca="1">INDEX(CRC_Contributions_Summary!$D$35:$O$554,MATCH($Q219,CRC_Contributions_Summary!$Q$35:$Q$554,0),MATCH(J$3,CRC_Contributions_Summary!$D$34:$O$34,0))</f>
        <v>0</v>
      </c>
      <c r="K219" s="103">
        <f ca="1">INDEX(CRC_Contributions_Summary!$D$35:$O$554,MATCH($Q219,CRC_Contributions_Summary!$Q$35:$Q$554,0),MATCH(K$3,CRC_Contributions_Summary!$D$34:$O$34,0))</f>
        <v>0</v>
      </c>
      <c r="L219" s="103">
        <f ca="1">INDEX(CRC_Contributions_Summary!$D$35:$O$554,MATCH($Q219,CRC_Contributions_Summary!$Q$35:$Q$554,0),MATCH(L$3,CRC_Contributions_Summary!$D$34:$O$34,0))</f>
        <v>0</v>
      </c>
      <c r="M219" s="103">
        <f ca="1">INDEX(CRC_Contributions_Summary!$D$35:$O$554,MATCH($Q219,CRC_Contributions_Summary!$Q$35:$Q$554,0),MATCH(M$3,CRC_Contributions_Summary!$D$34:$O$34,0))</f>
        <v>0</v>
      </c>
      <c r="N219" s="103">
        <f ca="1">INDEX(CRC_Contributions_Summary!$D$35:$O$554,MATCH($Q219,CRC_Contributions_Summary!$Q$35:$Q$554,0),MATCH(N$3,CRC_Contributions_Summary!$D$34:$O$34,0))</f>
        <v>0</v>
      </c>
      <c r="O219" s="103">
        <f t="shared" ref="O219:O222" ca="1" si="237">SUM(D219:N219)</f>
        <v>0</v>
      </c>
      <c r="P219">
        <f t="shared" ref="P219" ca="1" si="238">B219</f>
        <v>44</v>
      </c>
      <c r="Q219" t="str">
        <f t="shared" ca="1" si="211"/>
        <v>44Cash ($)</v>
      </c>
    </row>
    <row r="220" spans="2:17">
      <c r="B220" s="282"/>
      <c r="C220" s="99" t="s">
        <v>345</v>
      </c>
      <c r="D220" s="104">
        <f ca="1">INDEX(CRC_Contributions_Summary!$D$35:$O$554,MATCH($Q220,CRC_Contributions_Summary!$Q$35:$Q$554,0),MATCH(D$3,CRC_Contributions_Summary!$D$34:$O$34,0))</f>
        <v>0</v>
      </c>
      <c r="E220" s="104">
        <f ca="1">INDEX(CRC_Contributions_Summary!$D$35:$O$554,MATCH($Q220,CRC_Contributions_Summary!$Q$35:$Q$554,0),MATCH(E$3,CRC_Contributions_Summary!$D$34:$O$34,0))</f>
        <v>0</v>
      </c>
      <c r="F220" s="104">
        <f ca="1">INDEX(CRC_Contributions_Summary!$D$35:$O$554,MATCH($Q220,CRC_Contributions_Summary!$Q$35:$Q$554,0),MATCH(F$3,CRC_Contributions_Summary!$D$34:$O$34,0))</f>
        <v>0</v>
      </c>
      <c r="G220" s="104">
        <f ca="1">INDEX(CRC_Contributions_Summary!$D$35:$O$554,MATCH($Q220,CRC_Contributions_Summary!$Q$35:$Q$554,0),MATCH(G$3,CRC_Contributions_Summary!$D$34:$O$34,0))</f>
        <v>0</v>
      </c>
      <c r="H220" s="104">
        <f ca="1">INDEX(CRC_Contributions_Summary!$D$35:$O$554,MATCH($Q220,CRC_Contributions_Summary!$Q$35:$Q$554,0),MATCH(H$3,CRC_Contributions_Summary!$D$34:$O$34,0))</f>
        <v>0</v>
      </c>
      <c r="I220" s="104">
        <f ca="1">INDEX(CRC_Contributions_Summary!$D$35:$O$554,MATCH($Q220,CRC_Contributions_Summary!$Q$35:$Q$554,0),MATCH(I$3,CRC_Contributions_Summary!$D$34:$O$34,0))</f>
        <v>0</v>
      </c>
      <c r="J220" s="104">
        <f ca="1">INDEX(CRC_Contributions_Summary!$D$35:$O$554,MATCH($Q220,CRC_Contributions_Summary!$Q$35:$Q$554,0),MATCH(J$3,CRC_Contributions_Summary!$D$34:$O$34,0))</f>
        <v>0</v>
      </c>
      <c r="K220" s="104">
        <f ca="1">INDEX(CRC_Contributions_Summary!$D$35:$O$554,MATCH($Q220,CRC_Contributions_Summary!$Q$35:$Q$554,0),MATCH(K$3,CRC_Contributions_Summary!$D$34:$O$34,0))</f>
        <v>0</v>
      </c>
      <c r="L220" s="104">
        <f ca="1">INDEX(CRC_Contributions_Summary!$D$35:$O$554,MATCH($Q220,CRC_Contributions_Summary!$Q$35:$Q$554,0),MATCH(L$3,CRC_Contributions_Summary!$D$34:$O$34,0))</f>
        <v>0</v>
      </c>
      <c r="M220" s="104">
        <f ca="1">INDEX(CRC_Contributions_Summary!$D$35:$O$554,MATCH($Q220,CRC_Contributions_Summary!$Q$35:$Q$554,0),MATCH(M$3,CRC_Contributions_Summary!$D$34:$O$34,0))</f>
        <v>0</v>
      </c>
      <c r="N220" s="104">
        <f ca="1">INDEX(CRC_Contributions_Summary!$D$35:$O$554,MATCH($Q220,CRC_Contributions_Summary!$Q$35:$Q$554,0),MATCH(N$3,CRC_Contributions_Summary!$D$34:$O$34,0))</f>
        <v>0</v>
      </c>
      <c r="O220" s="104">
        <f t="shared" ca="1" si="237"/>
        <v>0</v>
      </c>
      <c r="P220">
        <f t="shared" ref="P220" ca="1" si="239">B219</f>
        <v>44</v>
      </c>
      <c r="Q220" t="str">
        <f t="shared" ca="1" si="211"/>
        <v>44Number of FTE</v>
      </c>
    </row>
    <row r="221" spans="2:17">
      <c r="B221" s="282"/>
      <c r="C221" s="99" t="s">
        <v>355</v>
      </c>
      <c r="D221" s="103">
        <f ca="1">INDEX(CRC_Contributions_Summary!$D$35:$O$554,MATCH($Q221,CRC_Contributions_Summary!$Q$35:$Q$554,0),MATCH(D$3,CRC_Contributions_Summary!$D$34:$O$34,0))</f>
        <v>0</v>
      </c>
      <c r="E221" s="103">
        <f ca="1">INDEX(CRC_Contributions_Summary!$D$35:$O$554,MATCH($Q221,CRC_Contributions_Summary!$Q$35:$Q$554,0),MATCH(E$3,CRC_Contributions_Summary!$D$34:$O$34,0))</f>
        <v>0</v>
      </c>
      <c r="F221" s="103">
        <f ca="1">INDEX(CRC_Contributions_Summary!$D$35:$O$554,MATCH($Q221,CRC_Contributions_Summary!$Q$35:$Q$554,0),MATCH(F$3,CRC_Contributions_Summary!$D$34:$O$34,0))</f>
        <v>0</v>
      </c>
      <c r="G221" s="103">
        <f ca="1">INDEX(CRC_Contributions_Summary!$D$35:$O$554,MATCH($Q221,CRC_Contributions_Summary!$Q$35:$Q$554,0),MATCH(G$3,CRC_Contributions_Summary!$D$34:$O$34,0))</f>
        <v>0</v>
      </c>
      <c r="H221" s="103">
        <f ca="1">INDEX(CRC_Contributions_Summary!$D$35:$O$554,MATCH($Q221,CRC_Contributions_Summary!$Q$35:$Q$554,0),MATCH(H$3,CRC_Contributions_Summary!$D$34:$O$34,0))</f>
        <v>0</v>
      </c>
      <c r="I221" s="103">
        <f ca="1">INDEX(CRC_Contributions_Summary!$D$35:$O$554,MATCH($Q221,CRC_Contributions_Summary!$Q$35:$Q$554,0),MATCH(I$3,CRC_Contributions_Summary!$D$34:$O$34,0))</f>
        <v>0</v>
      </c>
      <c r="J221" s="103">
        <f ca="1">INDEX(CRC_Contributions_Summary!$D$35:$O$554,MATCH($Q221,CRC_Contributions_Summary!$Q$35:$Q$554,0),MATCH(J$3,CRC_Contributions_Summary!$D$34:$O$34,0))</f>
        <v>0</v>
      </c>
      <c r="K221" s="103">
        <f ca="1">INDEX(CRC_Contributions_Summary!$D$35:$O$554,MATCH($Q221,CRC_Contributions_Summary!$Q$35:$Q$554,0),MATCH(K$3,CRC_Contributions_Summary!$D$34:$O$34,0))</f>
        <v>0</v>
      </c>
      <c r="L221" s="103">
        <f ca="1">INDEX(CRC_Contributions_Summary!$D$35:$O$554,MATCH($Q221,CRC_Contributions_Summary!$Q$35:$Q$554,0),MATCH(L$3,CRC_Contributions_Summary!$D$34:$O$34,0))</f>
        <v>0</v>
      </c>
      <c r="M221" s="103">
        <f ca="1">INDEX(CRC_Contributions_Summary!$D$35:$O$554,MATCH($Q221,CRC_Contributions_Summary!$Q$35:$Q$554,0),MATCH(M$3,CRC_Contributions_Summary!$D$34:$O$34,0))</f>
        <v>0</v>
      </c>
      <c r="N221" s="103">
        <f ca="1">INDEX(CRC_Contributions_Summary!$D$35:$O$554,MATCH($Q221,CRC_Contributions_Summary!$Q$35:$Q$554,0),MATCH(N$3,CRC_Contributions_Summary!$D$34:$O$34,0))</f>
        <v>0</v>
      </c>
      <c r="O221" s="103">
        <f t="shared" ca="1" si="237"/>
        <v>0</v>
      </c>
      <c r="P221">
        <f t="shared" ref="P221" ca="1" si="240">B219</f>
        <v>44</v>
      </c>
      <c r="Q221" t="str">
        <f t="shared" ca="1" si="211"/>
        <v>44Staff value ($)</v>
      </c>
    </row>
    <row r="222" spans="2:17">
      <c r="B222" s="282"/>
      <c r="C222" s="100" t="s">
        <v>347</v>
      </c>
      <c r="D222" s="103">
        <f ca="1">INDEX(CRC_Contributions_Summary!$D$35:$O$554,MATCH($Q222,CRC_Contributions_Summary!$Q$35:$Q$554,0),MATCH(D$3,CRC_Contributions_Summary!$D$34:$O$34,0))</f>
        <v>0</v>
      </c>
      <c r="E222" s="103">
        <f ca="1">INDEX(CRC_Contributions_Summary!$D$35:$O$554,MATCH($Q222,CRC_Contributions_Summary!$Q$35:$Q$554,0),MATCH(E$3,CRC_Contributions_Summary!$D$34:$O$34,0))</f>
        <v>0</v>
      </c>
      <c r="F222" s="103">
        <f ca="1">INDEX(CRC_Contributions_Summary!$D$35:$O$554,MATCH($Q222,CRC_Contributions_Summary!$Q$35:$Q$554,0),MATCH(F$3,CRC_Contributions_Summary!$D$34:$O$34,0))</f>
        <v>0</v>
      </c>
      <c r="G222" s="103">
        <f ca="1">INDEX(CRC_Contributions_Summary!$D$35:$O$554,MATCH($Q222,CRC_Contributions_Summary!$Q$35:$Q$554,0),MATCH(G$3,CRC_Contributions_Summary!$D$34:$O$34,0))</f>
        <v>0</v>
      </c>
      <c r="H222" s="103">
        <f ca="1">INDEX(CRC_Contributions_Summary!$D$35:$O$554,MATCH($Q222,CRC_Contributions_Summary!$Q$35:$Q$554,0),MATCH(H$3,CRC_Contributions_Summary!$D$34:$O$34,0))</f>
        <v>0</v>
      </c>
      <c r="I222" s="103">
        <f ca="1">INDEX(CRC_Contributions_Summary!$D$35:$O$554,MATCH($Q222,CRC_Contributions_Summary!$Q$35:$Q$554,0),MATCH(I$3,CRC_Contributions_Summary!$D$34:$O$34,0))</f>
        <v>0</v>
      </c>
      <c r="J222" s="103">
        <f ca="1">INDEX(CRC_Contributions_Summary!$D$35:$O$554,MATCH($Q222,CRC_Contributions_Summary!$Q$35:$Q$554,0),MATCH(J$3,CRC_Contributions_Summary!$D$34:$O$34,0))</f>
        <v>0</v>
      </c>
      <c r="K222" s="103">
        <f ca="1">INDEX(CRC_Contributions_Summary!$D$35:$O$554,MATCH($Q222,CRC_Contributions_Summary!$Q$35:$Q$554,0),MATCH(K$3,CRC_Contributions_Summary!$D$34:$O$34,0))</f>
        <v>0</v>
      </c>
      <c r="L222" s="103">
        <f ca="1">INDEX(CRC_Contributions_Summary!$D$35:$O$554,MATCH($Q222,CRC_Contributions_Summary!$Q$35:$Q$554,0),MATCH(L$3,CRC_Contributions_Summary!$D$34:$O$34,0))</f>
        <v>0</v>
      </c>
      <c r="M222" s="103">
        <f ca="1">INDEX(CRC_Contributions_Summary!$D$35:$O$554,MATCH($Q222,CRC_Contributions_Summary!$Q$35:$Q$554,0),MATCH(M$3,CRC_Contributions_Summary!$D$34:$O$34,0))</f>
        <v>0</v>
      </c>
      <c r="N222" s="103">
        <f ca="1">INDEX(CRC_Contributions_Summary!$D$35:$O$554,MATCH($Q222,CRC_Contributions_Summary!$Q$35:$Q$554,0),MATCH(N$3,CRC_Contributions_Summary!$D$34:$O$34,0))</f>
        <v>0</v>
      </c>
      <c r="O222" s="103">
        <f t="shared" ca="1" si="237"/>
        <v>0</v>
      </c>
      <c r="P222">
        <f t="shared" ref="P222" ca="1" si="241">B219</f>
        <v>44</v>
      </c>
      <c r="Q222" t="str">
        <f t="shared" ca="1" si="211"/>
        <v>44Non-staff in-kind ($)</v>
      </c>
    </row>
    <row r="223" spans="2:17">
      <c r="B223" s="282"/>
      <c r="C223" s="101" t="s">
        <v>428</v>
      </c>
      <c r="D223" s="105">
        <f t="shared" ref="D223:O223" ca="1" si="242">SUM(D219,D221,D222)</f>
        <v>0</v>
      </c>
      <c r="E223" s="105">
        <f t="shared" ca="1" si="242"/>
        <v>0</v>
      </c>
      <c r="F223" s="105">
        <f t="shared" ca="1" si="242"/>
        <v>0</v>
      </c>
      <c r="G223" s="105">
        <f t="shared" ca="1" si="242"/>
        <v>0</v>
      </c>
      <c r="H223" s="105">
        <f t="shared" ca="1" si="242"/>
        <v>0</v>
      </c>
      <c r="I223" s="105">
        <f t="shared" ca="1" si="242"/>
        <v>0</v>
      </c>
      <c r="J223" s="105">
        <f t="shared" ca="1" si="242"/>
        <v>0</v>
      </c>
      <c r="K223" s="105">
        <f t="shared" ca="1" si="242"/>
        <v>0</v>
      </c>
      <c r="L223" s="105">
        <f t="shared" ca="1" si="242"/>
        <v>0</v>
      </c>
      <c r="M223" s="105">
        <f t="shared" ca="1" si="242"/>
        <v>0</v>
      </c>
      <c r="N223" s="105">
        <f t="shared" ca="1" si="242"/>
        <v>0</v>
      </c>
      <c r="O223" s="105">
        <f t="shared" ca="1" si="242"/>
        <v>0</v>
      </c>
      <c r="Q223" t="str">
        <f t="shared" si="211"/>
        <v>Partner total ($)</v>
      </c>
    </row>
    <row r="224" spans="2:17">
      <c r="B224" s="282">
        <f ca="1">INDEX(CRC_Partner_Information!$B$7:$B$136,COUNTA(B$4:B224))</f>
        <v>45</v>
      </c>
      <c r="C224" s="98" t="s">
        <v>344</v>
      </c>
      <c r="D224" s="103">
        <f ca="1">INDEX(CRC_Contributions_Summary!$D$35:$O$554,MATCH($Q224,CRC_Contributions_Summary!$Q$35:$Q$554,0),MATCH(D$3,CRC_Contributions_Summary!$D$34:$O$34,0))</f>
        <v>0</v>
      </c>
      <c r="E224" s="103">
        <f ca="1">INDEX(CRC_Contributions_Summary!$D$35:$O$554,MATCH($Q224,CRC_Contributions_Summary!$Q$35:$Q$554,0),MATCH(E$3,CRC_Contributions_Summary!$D$34:$O$34,0))</f>
        <v>0</v>
      </c>
      <c r="F224" s="103">
        <f ca="1">INDEX(CRC_Contributions_Summary!$D$35:$O$554,MATCH($Q224,CRC_Contributions_Summary!$Q$35:$Q$554,0),MATCH(F$3,CRC_Contributions_Summary!$D$34:$O$34,0))</f>
        <v>0</v>
      </c>
      <c r="G224" s="103">
        <f ca="1">INDEX(CRC_Contributions_Summary!$D$35:$O$554,MATCH($Q224,CRC_Contributions_Summary!$Q$35:$Q$554,0),MATCH(G$3,CRC_Contributions_Summary!$D$34:$O$34,0))</f>
        <v>0</v>
      </c>
      <c r="H224" s="103">
        <f ca="1">INDEX(CRC_Contributions_Summary!$D$35:$O$554,MATCH($Q224,CRC_Contributions_Summary!$Q$35:$Q$554,0),MATCH(H$3,CRC_Contributions_Summary!$D$34:$O$34,0))</f>
        <v>0</v>
      </c>
      <c r="I224" s="103">
        <f ca="1">INDEX(CRC_Contributions_Summary!$D$35:$O$554,MATCH($Q224,CRC_Contributions_Summary!$Q$35:$Q$554,0),MATCH(I$3,CRC_Contributions_Summary!$D$34:$O$34,0))</f>
        <v>0</v>
      </c>
      <c r="J224" s="103">
        <f ca="1">INDEX(CRC_Contributions_Summary!$D$35:$O$554,MATCH($Q224,CRC_Contributions_Summary!$Q$35:$Q$554,0),MATCH(J$3,CRC_Contributions_Summary!$D$34:$O$34,0))</f>
        <v>0</v>
      </c>
      <c r="K224" s="103">
        <f ca="1">INDEX(CRC_Contributions_Summary!$D$35:$O$554,MATCH($Q224,CRC_Contributions_Summary!$Q$35:$Q$554,0),MATCH(K$3,CRC_Contributions_Summary!$D$34:$O$34,0))</f>
        <v>0</v>
      </c>
      <c r="L224" s="103">
        <f ca="1">INDEX(CRC_Contributions_Summary!$D$35:$O$554,MATCH($Q224,CRC_Contributions_Summary!$Q$35:$Q$554,0),MATCH(L$3,CRC_Contributions_Summary!$D$34:$O$34,0))</f>
        <v>0</v>
      </c>
      <c r="M224" s="103">
        <f ca="1">INDEX(CRC_Contributions_Summary!$D$35:$O$554,MATCH($Q224,CRC_Contributions_Summary!$Q$35:$Q$554,0),MATCH(M$3,CRC_Contributions_Summary!$D$34:$O$34,0))</f>
        <v>0</v>
      </c>
      <c r="N224" s="103">
        <f ca="1">INDEX(CRC_Contributions_Summary!$D$35:$O$554,MATCH($Q224,CRC_Contributions_Summary!$Q$35:$Q$554,0),MATCH(N$3,CRC_Contributions_Summary!$D$34:$O$34,0))</f>
        <v>0</v>
      </c>
      <c r="O224" s="103">
        <f t="shared" ref="O224:O227" ca="1" si="243">SUM(D224:N224)</f>
        <v>0</v>
      </c>
      <c r="P224">
        <f t="shared" ref="P224" ca="1" si="244">B224</f>
        <v>45</v>
      </c>
      <c r="Q224" t="str">
        <f t="shared" ca="1" si="211"/>
        <v>45Cash ($)</v>
      </c>
    </row>
    <row r="225" spans="2:17">
      <c r="B225" s="282"/>
      <c r="C225" s="99" t="s">
        <v>345</v>
      </c>
      <c r="D225" s="104">
        <f ca="1">INDEX(CRC_Contributions_Summary!$D$35:$O$554,MATCH($Q225,CRC_Contributions_Summary!$Q$35:$Q$554,0),MATCH(D$3,CRC_Contributions_Summary!$D$34:$O$34,0))</f>
        <v>0</v>
      </c>
      <c r="E225" s="104">
        <f ca="1">INDEX(CRC_Contributions_Summary!$D$35:$O$554,MATCH($Q225,CRC_Contributions_Summary!$Q$35:$Q$554,0),MATCH(E$3,CRC_Contributions_Summary!$D$34:$O$34,0))</f>
        <v>0</v>
      </c>
      <c r="F225" s="104">
        <f ca="1">INDEX(CRC_Contributions_Summary!$D$35:$O$554,MATCH($Q225,CRC_Contributions_Summary!$Q$35:$Q$554,0),MATCH(F$3,CRC_Contributions_Summary!$D$34:$O$34,0))</f>
        <v>0</v>
      </c>
      <c r="G225" s="104">
        <f ca="1">INDEX(CRC_Contributions_Summary!$D$35:$O$554,MATCH($Q225,CRC_Contributions_Summary!$Q$35:$Q$554,0),MATCH(G$3,CRC_Contributions_Summary!$D$34:$O$34,0))</f>
        <v>0</v>
      </c>
      <c r="H225" s="104">
        <f ca="1">INDEX(CRC_Contributions_Summary!$D$35:$O$554,MATCH($Q225,CRC_Contributions_Summary!$Q$35:$Q$554,0),MATCH(H$3,CRC_Contributions_Summary!$D$34:$O$34,0))</f>
        <v>0</v>
      </c>
      <c r="I225" s="104">
        <f ca="1">INDEX(CRC_Contributions_Summary!$D$35:$O$554,MATCH($Q225,CRC_Contributions_Summary!$Q$35:$Q$554,0),MATCH(I$3,CRC_Contributions_Summary!$D$34:$O$34,0))</f>
        <v>0</v>
      </c>
      <c r="J225" s="104">
        <f ca="1">INDEX(CRC_Contributions_Summary!$D$35:$O$554,MATCH($Q225,CRC_Contributions_Summary!$Q$35:$Q$554,0),MATCH(J$3,CRC_Contributions_Summary!$D$34:$O$34,0))</f>
        <v>0</v>
      </c>
      <c r="K225" s="104">
        <f ca="1">INDEX(CRC_Contributions_Summary!$D$35:$O$554,MATCH($Q225,CRC_Contributions_Summary!$Q$35:$Q$554,0),MATCH(K$3,CRC_Contributions_Summary!$D$34:$O$34,0))</f>
        <v>0</v>
      </c>
      <c r="L225" s="104">
        <f ca="1">INDEX(CRC_Contributions_Summary!$D$35:$O$554,MATCH($Q225,CRC_Contributions_Summary!$Q$35:$Q$554,0),MATCH(L$3,CRC_Contributions_Summary!$D$34:$O$34,0))</f>
        <v>0</v>
      </c>
      <c r="M225" s="104">
        <f ca="1">INDEX(CRC_Contributions_Summary!$D$35:$O$554,MATCH($Q225,CRC_Contributions_Summary!$Q$35:$Q$554,0),MATCH(M$3,CRC_Contributions_Summary!$D$34:$O$34,0))</f>
        <v>0</v>
      </c>
      <c r="N225" s="104">
        <f ca="1">INDEX(CRC_Contributions_Summary!$D$35:$O$554,MATCH($Q225,CRC_Contributions_Summary!$Q$35:$Q$554,0),MATCH(N$3,CRC_Contributions_Summary!$D$34:$O$34,0))</f>
        <v>0</v>
      </c>
      <c r="O225" s="104">
        <f t="shared" ca="1" si="243"/>
        <v>0</v>
      </c>
      <c r="P225">
        <f t="shared" ref="P225" ca="1" si="245">B224</f>
        <v>45</v>
      </c>
      <c r="Q225" t="str">
        <f t="shared" ca="1" si="211"/>
        <v>45Number of FTE</v>
      </c>
    </row>
    <row r="226" spans="2:17">
      <c r="B226" s="282"/>
      <c r="C226" s="99" t="s">
        <v>355</v>
      </c>
      <c r="D226" s="103">
        <f ca="1">INDEX(CRC_Contributions_Summary!$D$35:$O$554,MATCH($Q226,CRC_Contributions_Summary!$Q$35:$Q$554,0),MATCH(D$3,CRC_Contributions_Summary!$D$34:$O$34,0))</f>
        <v>0</v>
      </c>
      <c r="E226" s="103">
        <f ca="1">INDEX(CRC_Contributions_Summary!$D$35:$O$554,MATCH($Q226,CRC_Contributions_Summary!$Q$35:$Q$554,0),MATCH(E$3,CRC_Contributions_Summary!$D$34:$O$34,0))</f>
        <v>0</v>
      </c>
      <c r="F226" s="103">
        <f ca="1">INDEX(CRC_Contributions_Summary!$D$35:$O$554,MATCH($Q226,CRC_Contributions_Summary!$Q$35:$Q$554,0),MATCH(F$3,CRC_Contributions_Summary!$D$34:$O$34,0))</f>
        <v>0</v>
      </c>
      <c r="G226" s="103">
        <f ca="1">INDEX(CRC_Contributions_Summary!$D$35:$O$554,MATCH($Q226,CRC_Contributions_Summary!$Q$35:$Q$554,0),MATCH(G$3,CRC_Contributions_Summary!$D$34:$O$34,0))</f>
        <v>0</v>
      </c>
      <c r="H226" s="103">
        <f ca="1">INDEX(CRC_Contributions_Summary!$D$35:$O$554,MATCH($Q226,CRC_Contributions_Summary!$Q$35:$Q$554,0),MATCH(H$3,CRC_Contributions_Summary!$D$34:$O$34,0))</f>
        <v>0</v>
      </c>
      <c r="I226" s="103">
        <f ca="1">INDEX(CRC_Contributions_Summary!$D$35:$O$554,MATCH($Q226,CRC_Contributions_Summary!$Q$35:$Q$554,0),MATCH(I$3,CRC_Contributions_Summary!$D$34:$O$34,0))</f>
        <v>0</v>
      </c>
      <c r="J226" s="103">
        <f ca="1">INDEX(CRC_Contributions_Summary!$D$35:$O$554,MATCH($Q226,CRC_Contributions_Summary!$Q$35:$Q$554,0),MATCH(J$3,CRC_Contributions_Summary!$D$34:$O$34,0))</f>
        <v>0</v>
      </c>
      <c r="K226" s="103">
        <f ca="1">INDEX(CRC_Contributions_Summary!$D$35:$O$554,MATCH($Q226,CRC_Contributions_Summary!$Q$35:$Q$554,0),MATCH(K$3,CRC_Contributions_Summary!$D$34:$O$34,0))</f>
        <v>0</v>
      </c>
      <c r="L226" s="103">
        <f ca="1">INDEX(CRC_Contributions_Summary!$D$35:$O$554,MATCH($Q226,CRC_Contributions_Summary!$Q$35:$Q$554,0),MATCH(L$3,CRC_Contributions_Summary!$D$34:$O$34,0))</f>
        <v>0</v>
      </c>
      <c r="M226" s="103">
        <f ca="1">INDEX(CRC_Contributions_Summary!$D$35:$O$554,MATCH($Q226,CRC_Contributions_Summary!$Q$35:$Q$554,0),MATCH(M$3,CRC_Contributions_Summary!$D$34:$O$34,0))</f>
        <v>0</v>
      </c>
      <c r="N226" s="103">
        <f ca="1">INDEX(CRC_Contributions_Summary!$D$35:$O$554,MATCH($Q226,CRC_Contributions_Summary!$Q$35:$Q$554,0),MATCH(N$3,CRC_Contributions_Summary!$D$34:$O$34,0))</f>
        <v>0</v>
      </c>
      <c r="O226" s="103">
        <f t="shared" ca="1" si="243"/>
        <v>0</v>
      </c>
      <c r="P226">
        <f t="shared" ref="P226" ca="1" si="246">B224</f>
        <v>45</v>
      </c>
      <c r="Q226" t="str">
        <f t="shared" ca="1" si="211"/>
        <v>45Staff value ($)</v>
      </c>
    </row>
    <row r="227" spans="2:17">
      <c r="B227" s="282"/>
      <c r="C227" s="100" t="s">
        <v>347</v>
      </c>
      <c r="D227" s="103">
        <f ca="1">INDEX(CRC_Contributions_Summary!$D$35:$O$554,MATCH($Q227,CRC_Contributions_Summary!$Q$35:$Q$554,0),MATCH(D$3,CRC_Contributions_Summary!$D$34:$O$34,0))</f>
        <v>0</v>
      </c>
      <c r="E227" s="103">
        <f ca="1">INDEX(CRC_Contributions_Summary!$D$35:$O$554,MATCH($Q227,CRC_Contributions_Summary!$Q$35:$Q$554,0),MATCH(E$3,CRC_Contributions_Summary!$D$34:$O$34,0))</f>
        <v>0</v>
      </c>
      <c r="F227" s="103">
        <f ca="1">INDEX(CRC_Contributions_Summary!$D$35:$O$554,MATCH($Q227,CRC_Contributions_Summary!$Q$35:$Q$554,0),MATCH(F$3,CRC_Contributions_Summary!$D$34:$O$34,0))</f>
        <v>0</v>
      </c>
      <c r="G227" s="103">
        <f ca="1">INDEX(CRC_Contributions_Summary!$D$35:$O$554,MATCH($Q227,CRC_Contributions_Summary!$Q$35:$Q$554,0),MATCH(G$3,CRC_Contributions_Summary!$D$34:$O$34,0))</f>
        <v>0</v>
      </c>
      <c r="H227" s="103">
        <f ca="1">INDEX(CRC_Contributions_Summary!$D$35:$O$554,MATCH($Q227,CRC_Contributions_Summary!$Q$35:$Q$554,0),MATCH(H$3,CRC_Contributions_Summary!$D$34:$O$34,0))</f>
        <v>0</v>
      </c>
      <c r="I227" s="103">
        <f ca="1">INDEX(CRC_Contributions_Summary!$D$35:$O$554,MATCH($Q227,CRC_Contributions_Summary!$Q$35:$Q$554,0),MATCH(I$3,CRC_Contributions_Summary!$D$34:$O$34,0))</f>
        <v>0</v>
      </c>
      <c r="J227" s="103">
        <f ca="1">INDEX(CRC_Contributions_Summary!$D$35:$O$554,MATCH($Q227,CRC_Contributions_Summary!$Q$35:$Q$554,0),MATCH(J$3,CRC_Contributions_Summary!$D$34:$O$34,0))</f>
        <v>0</v>
      </c>
      <c r="K227" s="103">
        <f ca="1">INDEX(CRC_Contributions_Summary!$D$35:$O$554,MATCH($Q227,CRC_Contributions_Summary!$Q$35:$Q$554,0),MATCH(K$3,CRC_Contributions_Summary!$D$34:$O$34,0))</f>
        <v>0</v>
      </c>
      <c r="L227" s="103">
        <f ca="1">INDEX(CRC_Contributions_Summary!$D$35:$O$554,MATCH($Q227,CRC_Contributions_Summary!$Q$35:$Q$554,0),MATCH(L$3,CRC_Contributions_Summary!$D$34:$O$34,0))</f>
        <v>0</v>
      </c>
      <c r="M227" s="103">
        <f ca="1">INDEX(CRC_Contributions_Summary!$D$35:$O$554,MATCH($Q227,CRC_Contributions_Summary!$Q$35:$Q$554,0),MATCH(M$3,CRC_Contributions_Summary!$D$34:$O$34,0))</f>
        <v>0</v>
      </c>
      <c r="N227" s="103">
        <f ca="1">INDEX(CRC_Contributions_Summary!$D$35:$O$554,MATCH($Q227,CRC_Contributions_Summary!$Q$35:$Q$554,0),MATCH(N$3,CRC_Contributions_Summary!$D$34:$O$34,0))</f>
        <v>0</v>
      </c>
      <c r="O227" s="103">
        <f t="shared" ca="1" si="243"/>
        <v>0</v>
      </c>
      <c r="P227">
        <f t="shared" ref="P227" ca="1" si="247">B224</f>
        <v>45</v>
      </c>
      <c r="Q227" t="str">
        <f t="shared" ca="1" si="211"/>
        <v>45Non-staff in-kind ($)</v>
      </c>
    </row>
    <row r="228" spans="2:17">
      <c r="B228" s="282"/>
      <c r="C228" s="101" t="s">
        <v>428</v>
      </c>
      <c r="D228" s="105">
        <f t="shared" ref="D228:O228" ca="1" si="248">SUM(D224,D226,D227)</f>
        <v>0</v>
      </c>
      <c r="E228" s="105">
        <f t="shared" ca="1" si="248"/>
        <v>0</v>
      </c>
      <c r="F228" s="105">
        <f t="shared" ca="1" si="248"/>
        <v>0</v>
      </c>
      <c r="G228" s="105">
        <f t="shared" ca="1" si="248"/>
        <v>0</v>
      </c>
      <c r="H228" s="105">
        <f t="shared" ca="1" si="248"/>
        <v>0</v>
      </c>
      <c r="I228" s="105">
        <f t="shared" ca="1" si="248"/>
        <v>0</v>
      </c>
      <c r="J228" s="105">
        <f t="shared" ca="1" si="248"/>
        <v>0</v>
      </c>
      <c r="K228" s="105">
        <f t="shared" ca="1" si="248"/>
        <v>0</v>
      </c>
      <c r="L228" s="105">
        <f t="shared" ca="1" si="248"/>
        <v>0</v>
      </c>
      <c r="M228" s="105">
        <f t="shared" ca="1" si="248"/>
        <v>0</v>
      </c>
      <c r="N228" s="105">
        <f t="shared" ca="1" si="248"/>
        <v>0</v>
      </c>
      <c r="O228" s="105">
        <f t="shared" ca="1" si="248"/>
        <v>0</v>
      </c>
      <c r="Q228" t="str">
        <f t="shared" si="211"/>
        <v>Partner total ($)</v>
      </c>
    </row>
    <row r="229" spans="2:17">
      <c r="B229" s="282">
        <f ca="1">INDEX(CRC_Partner_Information!$B$7:$B$136,COUNTA(B$4:B229))</f>
        <v>46</v>
      </c>
      <c r="C229" s="98" t="s">
        <v>344</v>
      </c>
      <c r="D229" s="103">
        <f ca="1">INDEX(CRC_Contributions_Summary!$D$35:$O$554,MATCH($Q229,CRC_Contributions_Summary!$Q$35:$Q$554,0),MATCH(D$3,CRC_Contributions_Summary!$D$34:$O$34,0))</f>
        <v>0</v>
      </c>
      <c r="E229" s="103">
        <f ca="1">INDEX(CRC_Contributions_Summary!$D$35:$O$554,MATCH($Q229,CRC_Contributions_Summary!$Q$35:$Q$554,0),MATCH(E$3,CRC_Contributions_Summary!$D$34:$O$34,0))</f>
        <v>0</v>
      </c>
      <c r="F229" s="103">
        <f ca="1">INDEX(CRC_Contributions_Summary!$D$35:$O$554,MATCH($Q229,CRC_Contributions_Summary!$Q$35:$Q$554,0),MATCH(F$3,CRC_Contributions_Summary!$D$34:$O$34,0))</f>
        <v>0</v>
      </c>
      <c r="G229" s="103">
        <f ca="1">INDEX(CRC_Contributions_Summary!$D$35:$O$554,MATCH($Q229,CRC_Contributions_Summary!$Q$35:$Q$554,0),MATCH(G$3,CRC_Contributions_Summary!$D$34:$O$34,0))</f>
        <v>0</v>
      </c>
      <c r="H229" s="103">
        <f ca="1">INDEX(CRC_Contributions_Summary!$D$35:$O$554,MATCH($Q229,CRC_Contributions_Summary!$Q$35:$Q$554,0),MATCH(H$3,CRC_Contributions_Summary!$D$34:$O$34,0))</f>
        <v>0</v>
      </c>
      <c r="I229" s="103">
        <f ca="1">INDEX(CRC_Contributions_Summary!$D$35:$O$554,MATCH($Q229,CRC_Contributions_Summary!$Q$35:$Q$554,0),MATCH(I$3,CRC_Contributions_Summary!$D$34:$O$34,0))</f>
        <v>0</v>
      </c>
      <c r="J229" s="103">
        <f ca="1">INDEX(CRC_Contributions_Summary!$D$35:$O$554,MATCH($Q229,CRC_Contributions_Summary!$Q$35:$Q$554,0),MATCH(J$3,CRC_Contributions_Summary!$D$34:$O$34,0))</f>
        <v>0</v>
      </c>
      <c r="K229" s="103">
        <f ca="1">INDEX(CRC_Contributions_Summary!$D$35:$O$554,MATCH($Q229,CRC_Contributions_Summary!$Q$35:$Q$554,0),MATCH(K$3,CRC_Contributions_Summary!$D$34:$O$34,0))</f>
        <v>0</v>
      </c>
      <c r="L229" s="103">
        <f ca="1">INDEX(CRC_Contributions_Summary!$D$35:$O$554,MATCH($Q229,CRC_Contributions_Summary!$Q$35:$Q$554,0),MATCH(L$3,CRC_Contributions_Summary!$D$34:$O$34,0))</f>
        <v>0</v>
      </c>
      <c r="M229" s="103">
        <f ca="1">INDEX(CRC_Contributions_Summary!$D$35:$O$554,MATCH($Q229,CRC_Contributions_Summary!$Q$35:$Q$554,0),MATCH(M$3,CRC_Contributions_Summary!$D$34:$O$34,0))</f>
        <v>0</v>
      </c>
      <c r="N229" s="103">
        <f ca="1">INDEX(CRC_Contributions_Summary!$D$35:$O$554,MATCH($Q229,CRC_Contributions_Summary!$Q$35:$Q$554,0),MATCH(N$3,CRC_Contributions_Summary!$D$34:$O$34,0))</f>
        <v>0</v>
      </c>
      <c r="O229" s="103">
        <f t="shared" ref="O229:O232" ca="1" si="249">SUM(D229:N229)</f>
        <v>0</v>
      </c>
      <c r="P229">
        <f t="shared" ref="P229" ca="1" si="250">B229</f>
        <v>46</v>
      </c>
      <c r="Q229" t="str">
        <f t="shared" ca="1" si="211"/>
        <v>46Cash ($)</v>
      </c>
    </row>
    <row r="230" spans="2:17">
      <c r="B230" s="282"/>
      <c r="C230" s="99" t="s">
        <v>345</v>
      </c>
      <c r="D230" s="104">
        <f ca="1">INDEX(CRC_Contributions_Summary!$D$35:$O$554,MATCH($Q230,CRC_Contributions_Summary!$Q$35:$Q$554,0),MATCH(D$3,CRC_Contributions_Summary!$D$34:$O$34,0))</f>
        <v>0</v>
      </c>
      <c r="E230" s="104">
        <f ca="1">INDEX(CRC_Contributions_Summary!$D$35:$O$554,MATCH($Q230,CRC_Contributions_Summary!$Q$35:$Q$554,0),MATCH(E$3,CRC_Contributions_Summary!$D$34:$O$34,0))</f>
        <v>0</v>
      </c>
      <c r="F230" s="104">
        <f ca="1">INDEX(CRC_Contributions_Summary!$D$35:$O$554,MATCH($Q230,CRC_Contributions_Summary!$Q$35:$Q$554,0),MATCH(F$3,CRC_Contributions_Summary!$D$34:$O$34,0))</f>
        <v>0</v>
      </c>
      <c r="G230" s="104">
        <f ca="1">INDEX(CRC_Contributions_Summary!$D$35:$O$554,MATCH($Q230,CRC_Contributions_Summary!$Q$35:$Q$554,0),MATCH(G$3,CRC_Contributions_Summary!$D$34:$O$34,0))</f>
        <v>0</v>
      </c>
      <c r="H230" s="104">
        <f ca="1">INDEX(CRC_Contributions_Summary!$D$35:$O$554,MATCH($Q230,CRC_Contributions_Summary!$Q$35:$Q$554,0),MATCH(H$3,CRC_Contributions_Summary!$D$34:$O$34,0))</f>
        <v>0</v>
      </c>
      <c r="I230" s="104">
        <f ca="1">INDEX(CRC_Contributions_Summary!$D$35:$O$554,MATCH($Q230,CRC_Contributions_Summary!$Q$35:$Q$554,0),MATCH(I$3,CRC_Contributions_Summary!$D$34:$O$34,0))</f>
        <v>0</v>
      </c>
      <c r="J230" s="104">
        <f ca="1">INDEX(CRC_Contributions_Summary!$D$35:$O$554,MATCH($Q230,CRC_Contributions_Summary!$Q$35:$Q$554,0),MATCH(J$3,CRC_Contributions_Summary!$D$34:$O$34,0))</f>
        <v>0</v>
      </c>
      <c r="K230" s="104">
        <f ca="1">INDEX(CRC_Contributions_Summary!$D$35:$O$554,MATCH($Q230,CRC_Contributions_Summary!$Q$35:$Q$554,0),MATCH(K$3,CRC_Contributions_Summary!$D$34:$O$34,0))</f>
        <v>0</v>
      </c>
      <c r="L230" s="104">
        <f ca="1">INDEX(CRC_Contributions_Summary!$D$35:$O$554,MATCH($Q230,CRC_Contributions_Summary!$Q$35:$Q$554,0),MATCH(L$3,CRC_Contributions_Summary!$D$34:$O$34,0))</f>
        <v>0</v>
      </c>
      <c r="M230" s="104">
        <f ca="1">INDEX(CRC_Contributions_Summary!$D$35:$O$554,MATCH($Q230,CRC_Contributions_Summary!$Q$35:$Q$554,0),MATCH(M$3,CRC_Contributions_Summary!$D$34:$O$34,0))</f>
        <v>0</v>
      </c>
      <c r="N230" s="104">
        <f ca="1">INDEX(CRC_Contributions_Summary!$D$35:$O$554,MATCH($Q230,CRC_Contributions_Summary!$Q$35:$Q$554,0),MATCH(N$3,CRC_Contributions_Summary!$D$34:$O$34,0))</f>
        <v>0</v>
      </c>
      <c r="O230" s="104">
        <f t="shared" ca="1" si="249"/>
        <v>0</v>
      </c>
      <c r="P230">
        <f t="shared" ref="P230" ca="1" si="251">B229</f>
        <v>46</v>
      </c>
      <c r="Q230" t="str">
        <f t="shared" ca="1" si="211"/>
        <v>46Number of FTE</v>
      </c>
    </row>
    <row r="231" spans="2:17">
      <c r="B231" s="282"/>
      <c r="C231" s="99" t="s">
        <v>355</v>
      </c>
      <c r="D231" s="103">
        <f ca="1">INDEX(CRC_Contributions_Summary!$D$35:$O$554,MATCH($Q231,CRC_Contributions_Summary!$Q$35:$Q$554,0),MATCH(D$3,CRC_Contributions_Summary!$D$34:$O$34,0))</f>
        <v>0</v>
      </c>
      <c r="E231" s="103">
        <f ca="1">INDEX(CRC_Contributions_Summary!$D$35:$O$554,MATCH($Q231,CRC_Contributions_Summary!$Q$35:$Q$554,0),MATCH(E$3,CRC_Contributions_Summary!$D$34:$O$34,0))</f>
        <v>0</v>
      </c>
      <c r="F231" s="103">
        <f ca="1">INDEX(CRC_Contributions_Summary!$D$35:$O$554,MATCH($Q231,CRC_Contributions_Summary!$Q$35:$Q$554,0),MATCH(F$3,CRC_Contributions_Summary!$D$34:$O$34,0))</f>
        <v>0</v>
      </c>
      <c r="G231" s="103">
        <f ca="1">INDEX(CRC_Contributions_Summary!$D$35:$O$554,MATCH($Q231,CRC_Contributions_Summary!$Q$35:$Q$554,0),MATCH(G$3,CRC_Contributions_Summary!$D$34:$O$34,0))</f>
        <v>0</v>
      </c>
      <c r="H231" s="103">
        <f ca="1">INDEX(CRC_Contributions_Summary!$D$35:$O$554,MATCH($Q231,CRC_Contributions_Summary!$Q$35:$Q$554,0),MATCH(H$3,CRC_Contributions_Summary!$D$34:$O$34,0))</f>
        <v>0</v>
      </c>
      <c r="I231" s="103">
        <f ca="1">INDEX(CRC_Contributions_Summary!$D$35:$O$554,MATCH($Q231,CRC_Contributions_Summary!$Q$35:$Q$554,0),MATCH(I$3,CRC_Contributions_Summary!$D$34:$O$34,0))</f>
        <v>0</v>
      </c>
      <c r="J231" s="103">
        <f ca="1">INDEX(CRC_Contributions_Summary!$D$35:$O$554,MATCH($Q231,CRC_Contributions_Summary!$Q$35:$Q$554,0),MATCH(J$3,CRC_Contributions_Summary!$D$34:$O$34,0))</f>
        <v>0</v>
      </c>
      <c r="K231" s="103">
        <f ca="1">INDEX(CRC_Contributions_Summary!$D$35:$O$554,MATCH($Q231,CRC_Contributions_Summary!$Q$35:$Q$554,0),MATCH(K$3,CRC_Contributions_Summary!$D$34:$O$34,0))</f>
        <v>0</v>
      </c>
      <c r="L231" s="103">
        <f ca="1">INDEX(CRC_Contributions_Summary!$D$35:$O$554,MATCH($Q231,CRC_Contributions_Summary!$Q$35:$Q$554,0),MATCH(L$3,CRC_Contributions_Summary!$D$34:$O$34,0))</f>
        <v>0</v>
      </c>
      <c r="M231" s="103">
        <f ca="1">INDEX(CRC_Contributions_Summary!$D$35:$O$554,MATCH($Q231,CRC_Contributions_Summary!$Q$35:$Q$554,0),MATCH(M$3,CRC_Contributions_Summary!$D$34:$O$34,0))</f>
        <v>0</v>
      </c>
      <c r="N231" s="103">
        <f ca="1">INDEX(CRC_Contributions_Summary!$D$35:$O$554,MATCH($Q231,CRC_Contributions_Summary!$Q$35:$Q$554,0),MATCH(N$3,CRC_Contributions_Summary!$D$34:$O$34,0))</f>
        <v>0</v>
      </c>
      <c r="O231" s="103">
        <f t="shared" ca="1" si="249"/>
        <v>0</v>
      </c>
      <c r="P231">
        <f t="shared" ref="P231" ca="1" si="252">B229</f>
        <v>46</v>
      </c>
      <c r="Q231" t="str">
        <f t="shared" ca="1" si="211"/>
        <v>46Staff value ($)</v>
      </c>
    </row>
    <row r="232" spans="2:17">
      <c r="B232" s="282"/>
      <c r="C232" s="100" t="s">
        <v>347</v>
      </c>
      <c r="D232" s="103">
        <f ca="1">INDEX(CRC_Contributions_Summary!$D$35:$O$554,MATCH($Q232,CRC_Contributions_Summary!$Q$35:$Q$554,0),MATCH(D$3,CRC_Contributions_Summary!$D$34:$O$34,0))</f>
        <v>0</v>
      </c>
      <c r="E232" s="103">
        <f ca="1">INDEX(CRC_Contributions_Summary!$D$35:$O$554,MATCH($Q232,CRC_Contributions_Summary!$Q$35:$Q$554,0),MATCH(E$3,CRC_Contributions_Summary!$D$34:$O$34,0))</f>
        <v>0</v>
      </c>
      <c r="F232" s="103">
        <f ca="1">INDEX(CRC_Contributions_Summary!$D$35:$O$554,MATCH($Q232,CRC_Contributions_Summary!$Q$35:$Q$554,0),MATCH(F$3,CRC_Contributions_Summary!$D$34:$O$34,0))</f>
        <v>0</v>
      </c>
      <c r="G232" s="103">
        <f ca="1">INDEX(CRC_Contributions_Summary!$D$35:$O$554,MATCH($Q232,CRC_Contributions_Summary!$Q$35:$Q$554,0),MATCH(G$3,CRC_Contributions_Summary!$D$34:$O$34,0))</f>
        <v>0</v>
      </c>
      <c r="H232" s="103">
        <f ca="1">INDEX(CRC_Contributions_Summary!$D$35:$O$554,MATCH($Q232,CRC_Contributions_Summary!$Q$35:$Q$554,0),MATCH(H$3,CRC_Contributions_Summary!$D$34:$O$34,0))</f>
        <v>0</v>
      </c>
      <c r="I232" s="103">
        <f ca="1">INDEX(CRC_Contributions_Summary!$D$35:$O$554,MATCH($Q232,CRC_Contributions_Summary!$Q$35:$Q$554,0),MATCH(I$3,CRC_Contributions_Summary!$D$34:$O$34,0))</f>
        <v>0</v>
      </c>
      <c r="J232" s="103">
        <f ca="1">INDEX(CRC_Contributions_Summary!$D$35:$O$554,MATCH($Q232,CRC_Contributions_Summary!$Q$35:$Q$554,0),MATCH(J$3,CRC_Contributions_Summary!$D$34:$O$34,0))</f>
        <v>0</v>
      </c>
      <c r="K232" s="103">
        <f ca="1">INDEX(CRC_Contributions_Summary!$D$35:$O$554,MATCH($Q232,CRC_Contributions_Summary!$Q$35:$Q$554,0),MATCH(K$3,CRC_Contributions_Summary!$D$34:$O$34,0))</f>
        <v>0</v>
      </c>
      <c r="L232" s="103">
        <f ca="1">INDEX(CRC_Contributions_Summary!$D$35:$O$554,MATCH($Q232,CRC_Contributions_Summary!$Q$35:$Q$554,0),MATCH(L$3,CRC_Contributions_Summary!$D$34:$O$34,0))</f>
        <v>0</v>
      </c>
      <c r="M232" s="103">
        <f ca="1">INDEX(CRC_Contributions_Summary!$D$35:$O$554,MATCH($Q232,CRC_Contributions_Summary!$Q$35:$Q$554,0),MATCH(M$3,CRC_Contributions_Summary!$D$34:$O$34,0))</f>
        <v>0</v>
      </c>
      <c r="N232" s="103">
        <f ca="1">INDEX(CRC_Contributions_Summary!$D$35:$O$554,MATCH($Q232,CRC_Contributions_Summary!$Q$35:$Q$554,0),MATCH(N$3,CRC_Contributions_Summary!$D$34:$O$34,0))</f>
        <v>0</v>
      </c>
      <c r="O232" s="103">
        <f t="shared" ca="1" si="249"/>
        <v>0</v>
      </c>
      <c r="P232">
        <f t="shared" ref="P232" ca="1" si="253">B229</f>
        <v>46</v>
      </c>
      <c r="Q232" t="str">
        <f t="shared" ca="1" si="211"/>
        <v>46Non-staff in-kind ($)</v>
      </c>
    </row>
    <row r="233" spans="2:17">
      <c r="B233" s="282"/>
      <c r="C233" s="101" t="s">
        <v>428</v>
      </c>
      <c r="D233" s="105">
        <f t="shared" ref="D233:O233" ca="1" si="254">SUM(D229,D231,D232)</f>
        <v>0</v>
      </c>
      <c r="E233" s="105">
        <f t="shared" ca="1" si="254"/>
        <v>0</v>
      </c>
      <c r="F233" s="105">
        <f t="shared" ca="1" si="254"/>
        <v>0</v>
      </c>
      <c r="G233" s="105">
        <f t="shared" ca="1" si="254"/>
        <v>0</v>
      </c>
      <c r="H233" s="105">
        <f t="shared" ca="1" si="254"/>
        <v>0</v>
      </c>
      <c r="I233" s="105">
        <f t="shared" ca="1" si="254"/>
        <v>0</v>
      </c>
      <c r="J233" s="105">
        <f t="shared" ca="1" si="254"/>
        <v>0</v>
      </c>
      <c r="K233" s="105">
        <f t="shared" ca="1" si="254"/>
        <v>0</v>
      </c>
      <c r="L233" s="105">
        <f t="shared" ca="1" si="254"/>
        <v>0</v>
      </c>
      <c r="M233" s="105">
        <f t="shared" ca="1" si="254"/>
        <v>0</v>
      </c>
      <c r="N233" s="105">
        <f t="shared" ca="1" si="254"/>
        <v>0</v>
      </c>
      <c r="O233" s="105">
        <f t="shared" ca="1" si="254"/>
        <v>0</v>
      </c>
      <c r="Q233" t="str">
        <f t="shared" si="211"/>
        <v>Partner total ($)</v>
      </c>
    </row>
    <row r="234" spans="2:17">
      <c r="B234" s="282">
        <f ca="1">INDEX(CRC_Partner_Information!$B$7:$B$136,COUNTA(B$4:B234))</f>
        <v>47</v>
      </c>
      <c r="C234" s="98" t="s">
        <v>344</v>
      </c>
      <c r="D234" s="103">
        <f ca="1">INDEX(CRC_Contributions_Summary!$D$35:$O$554,MATCH($Q234,CRC_Contributions_Summary!$Q$35:$Q$554,0),MATCH(D$3,CRC_Contributions_Summary!$D$34:$O$34,0))</f>
        <v>0</v>
      </c>
      <c r="E234" s="103">
        <f ca="1">INDEX(CRC_Contributions_Summary!$D$35:$O$554,MATCH($Q234,CRC_Contributions_Summary!$Q$35:$Q$554,0),MATCH(E$3,CRC_Contributions_Summary!$D$34:$O$34,0))</f>
        <v>0</v>
      </c>
      <c r="F234" s="103">
        <f ca="1">INDEX(CRC_Contributions_Summary!$D$35:$O$554,MATCH($Q234,CRC_Contributions_Summary!$Q$35:$Q$554,0),MATCH(F$3,CRC_Contributions_Summary!$D$34:$O$34,0))</f>
        <v>0</v>
      </c>
      <c r="G234" s="103">
        <f ca="1">INDEX(CRC_Contributions_Summary!$D$35:$O$554,MATCH($Q234,CRC_Contributions_Summary!$Q$35:$Q$554,0),MATCH(G$3,CRC_Contributions_Summary!$D$34:$O$34,0))</f>
        <v>0</v>
      </c>
      <c r="H234" s="103">
        <f ca="1">INDEX(CRC_Contributions_Summary!$D$35:$O$554,MATCH($Q234,CRC_Contributions_Summary!$Q$35:$Q$554,0),MATCH(H$3,CRC_Contributions_Summary!$D$34:$O$34,0))</f>
        <v>0</v>
      </c>
      <c r="I234" s="103">
        <f ca="1">INDEX(CRC_Contributions_Summary!$D$35:$O$554,MATCH($Q234,CRC_Contributions_Summary!$Q$35:$Q$554,0),MATCH(I$3,CRC_Contributions_Summary!$D$34:$O$34,0))</f>
        <v>0</v>
      </c>
      <c r="J234" s="103">
        <f ca="1">INDEX(CRC_Contributions_Summary!$D$35:$O$554,MATCH($Q234,CRC_Contributions_Summary!$Q$35:$Q$554,0),MATCH(J$3,CRC_Contributions_Summary!$D$34:$O$34,0))</f>
        <v>0</v>
      </c>
      <c r="K234" s="103">
        <f ca="1">INDEX(CRC_Contributions_Summary!$D$35:$O$554,MATCH($Q234,CRC_Contributions_Summary!$Q$35:$Q$554,0),MATCH(K$3,CRC_Contributions_Summary!$D$34:$O$34,0))</f>
        <v>0</v>
      </c>
      <c r="L234" s="103">
        <f ca="1">INDEX(CRC_Contributions_Summary!$D$35:$O$554,MATCH($Q234,CRC_Contributions_Summary!$Q$35:$Q$554,0),MATCH(L$3,CRC_Contributions_Summary!$D$34:$O$34,0))</f>
        <v>0</v>
      </c>
      <c r="M234" s="103">
        <f ca="1">INDEX(CRC_Contributions_Summary!$D$35:$O$554,MATCH($Q234,CRC_Contributions_Summary!$Q$35:$Q$554,0),MATCH(M$3,CRC_Contributions_Summary!$D$34:$O$34,0))</f>
        <v>0</v>
      </c>
      <c r="N234" s="103">
        <f ca="1">INDEX(CRC_Contributions_Summary!$D$35:$O$554,MATCH($Q234,CRC_Contributions_Summary!$Q$35:$Q$554,0),MATCH(N$3,CRC_Contributions_Summary!$D$34:$O$34,0))</f>
        <v>0</v>
      </c>
      <c r="O234" s="103">
        <f t="shared" ref="O234:O237" ca="1" si="255">SUM(D234:N234)</f>
        <v>0</v>
      </c>
      <c r="P234">
        <f t="shared" ref="P234" ca="1" si="256">B234</f>
        <v>47</v>
      </c>
      <c r="Q234" t="str">
        <f t="shared" ca="1" si="211"/>
        <v>47Cash ($)</v>
      </c>
    </row>
    <row r="235" spans="2:17">
      <c r="B235" s="282"/>
      <c r="C235" s="99" t="s">
        <v>345</v>
      </c>
      <c r="D235" s="104">
        <f ca="1">INDEX(CRC_Contributions_Summary!$D$35:$O$554,MATCH($Q235,CRC_Contributions_Summary!$Q$35:$Q$554,0),MATCH(D$3,CRC_Contributions_Summary!$D$34:$O$34,0))</f>
        <v>0</v>
      </c>
      <c r="E235" s="104">
        <f ca="1">INDEX(CRC_Contributions_Summary!$D$35:$O$554,MATCH($Q235,CRC_Contributions_Summary!$Q$35:$Q$554,0),MATCH(E$3,CRC_Contributions_Summary!$D$34:$O$34,0))</f>
        <v>0</v>
      </c>
      <c r="F235" s="104">
        <f ca="1">INDEX(CRC_Contributions_Summary!$D$35:$O$554,MATCH($Q235,CRC_Contributions_Summary!$Q$35:$Q$554,0),MATCH(F$3,CRC_Contributions_Summary!$D$34:$O$34,0))</f>
        <v>0</v>
      </c>
      <c r="G235" s="104">
        <f ca="1">INDEX(CRC_Contributions_Summary!$D$35:$O$554,MATCH($Q235,CRC_Contributions_Summary!$Q$35:$Q$554,0),MATCH(G$3,CRC_Contributions_Summary!$D$34:$O$34,0))</f>
        <v>0</v>
      </c>
      <c r="H235" s="104">
        <f ca="1">INDEX(CRC_Contributions_Summary!$D$35:$O$554,MATCH($Q235,CRC_Contributions_Summary!$Q$35:$Q$554,0),MATCH(H$3,CRC_Contributions_Summary!$D$34:$O$34,0))</f>
        <v>0</v>
      </c>
      <c r="I235" s="104">
        <f ca="1">INDEX(CRC_Contributions_Summary!$D$35:$O$554,MATCH($Q235,CRC_Contributions_Summary!$Q$35:$Q$554,0),MATCH(I$3,CRC_Contributions_Summary!$D$34:$O$34,0))</f>
        <v>0</v>
      </c>
      <c r="J235" s="104">
        <f ca="1">INDEX(CRC_Contributions_Summary!$D$35:$O$554,MATCH($Q235,CRC_Contributions_Summary!$Q$35:$Q$554,0),MATCH(J$3,CRC_Contributions_Summary!$D$34:$O$34,0))</f>
        <v>0</v>
      </c>
      <c r="K235" s="104">
        <f ca="1">INDEX(CRC_Contributions_Summary!$D$35:$O$554,MATCH($Q235,CRC_Contributions_Summary!$Q$35:$Q$554,0),MATCH(K$3,CRC_Contributions_Summary!$D$34:$O$34,0))</f>
        <v>0</v>
      </c>
      <c r="L235" s="104">
        <f ca="1">INDEX(CRC_Contributions_Summary!$D$35:$O$554,MATCH($Q235,CRC_Contributions_Summary!$Q$35:$Q$554,0),MATCH(L$3,CRC_Contributions_Summary!$D$34:$O$34,0))</f>
        <v>0</v>
      </c>
      <c r="M235" s="104">
        <f ca="1">INDEX(CRC_Contributions_Summary!$D$35:$O$554,MATCH($Q235,CRC_Contributions_Summary!$Q$35:$Q$554,0),MATCH(M$3,CRC_Contributions_Summary!$D$34:$O$34,0))</f>
        <v>0</v>
      </c>
      <c r="N235" s="104">
        <f ca="1">INDEX(CRC_Contributions_Summary!$D$35:$O$554,MATCH($Q235,CRC_Contributions_Summary!$Q$35:$Q$554,0),MATCH(N$3,CRC_Contributions_Summary!$D$34:$O$34,0))</f>
        <v>0</v>
      </c>
      <c r="O235" s="104">
        <f t="shared" ca="1" si="255"/>
        <v>0</v>
      </c>
      <c r="P235">
        <f t="shared" ref="P235" ca="1" si="257">B234</f>
        <v>47</v>
      </c>
      <c r="Q235" t="str">
        <f t="shared" ca="1" si="211"/>
        <v>47Number of FTE</v>
      </c>
    </row>
    <row r="236" spans="2:17">
      <c r="B236" s="282"/>
      <c r="C236" s="99" t="s">
        <v>355</v>
      </c>
      <c r="D236" s="103">
        <f ca="1">INDEX(CRC_Contributions_Summary!$D$35:$O$554,MATCH($Q236,CRC_Contributions_Summary!$Q$35:$Q$554,0),MATCH(D$3,CRC_Contributions_Summary!$D$34:$O$34,0))</f>
        <v>0</v>
      </c>
      <c r="E236" s="103">
        <f ca="1">INDEX(CRC_Contributions_Summary!$D$35:$O$554,MATCH($Q236,CRC_Contributions_Summary!$Q$35:$Q$554,0),MATCH(E$3,CRC_Contributions_Summary!$D$34:$O$34,0))</f>
        <v>0</v>
      </c>
      <c r="F236" s="103">
        <f ca="1">INDEX(CRC_Contributions_Summary!$D$35:$O$554,MATCH($Q236,CRC_Contributions_Summary!$Q$35:$Q$554,0),MATCH(F$3,CRC_Contributions_Summary!$D$34:$O$34,0))</f>
        <v>0</v>
      </c>
      <c r="G236" s="103">
        <f ca="1">INDEX(CRC_Contributions_Summary!$D$35:$O$554,MATCH($Q236,CRC_Contributions_Summary!$Q$35:$Q$554,0),MATCH(G$3,CRC_Contributions_Summary!$D$34:$O$34,0))</f>
        <v>0</v>
      </c>
      <c r="H236" s="103">
        <f ca="1">INDEX(CRC_Contributions_Summary!$D$35:$O$554,MATCH($Q236,CRC_Contributions_Summary!$Q$35:$Q$554,0),MATCH(H$3,CRC_Contributions_Summary!$D$34:$O$34,0))</f>
        <v>0</v>
      </c>
      <c r="I236" s="103">
        <f ca="1">INDEX(CRC_Contributions_Summary!$D$35:$O$554,MATCH($Q236,CRC_Contributions_Summary!$Q$35:$Q$554,0),MATCH(I$3,CRC_Contributions_Summary!$D$34:$O$34,0))</f>
        <v>0</v>
      </c>
      <c r="J236" s="103">
        <f ca="1">INDEX(CRC_Contributions_Summary!$D$35:$O$554,MATCH($Q236,CRC_Contributions_Summary!$Q$35:$Q$554,0),MATCH(J$3,CRC_Contributions_Summary!$D$34:$O$34,0))</f>
        <v>0</v>
      </c>
      <c r="K236" s="103">
        <f ca="1">INDEX(CRC_Contributions_Summary!$D$35:$O$554,MATCH($Q236,CRC_Contributions_Summary!$Q$35:$Q$554,0),MATCH(K$3,CRC_Contributions_Summary!$D$34:$O$34,0))</f>
        <v>0</v>
      </c>
      <c r="L236" s="103">
        <f ca="1">INDEX(CRC_Contributions_Summary!$D$35:$O$554,MATCH($Q236,CRC_Contributions_Summary!$Q$35:$Q$554,0),MATCH(L$3,CRC_Contributions_Summary!$D$34:$O$34,0))</f>
        <v>0</v>
      </c>
      <c r="M236" s="103">
        <f ca="1">INDEX(CRC_Contributions_Summary!$D$35:$O$554,MATCH($Q236,CRC_Contributions_Summary!$Q$35:$Q$554,0),MATCH(M$3,CRC_Contributions_Summary!$D$34:$O$34,0))</f>
        <v>0</v>
      </c>
      <c r="N236" s="103">
        <f ca="1">INDEX(CRC_Contributions_Summary!$D$35:$O$554,MATCH($Q236,CRC_Contributions_Summary!$Q$35:$Q$554,0),MATCH(N$3,CRC_Contributions_Summary!$D$34:$O$34,0))</f>
        <v>0</v>
      </c>
      <c r="O236" s="103">
        <f t="shared" ca="1" si="255"/>
        <v>0</v>
      </c>
      <c r="P236">
        <f t="shared" ref="P236" ca="1" si="258">B234</f>
        <v>47</v>
      </c>
      <c r="Q236" t="str">
        <f t="shared" ca="1" si="211"/>
        <v>47Staff value ($)</v>
      </c>
    </row>
    <row r="237" spans="2:17">
      <c r="B237" s="282"/>
      <c r="C237" s="100" t="s">
        <v>347</v>
      </c>
      <c r="D237" s="103">
        <f ca="1">INDEX(CRC_Contributions_Summary!$D$35:$O$554,MATCH($Q237,CRC_Contributions_Summary!$Q$35:$Q$554,0),MATCH(D$3,CRC_Contributions_Summary!$D$34:$O$34,0))</f>
        <v>0</v>
      </c>
      <c r="E237" s="103">
        <f ca="1">INDEX(CRC_Contributions_Summary!$D$35:$O$554,MATCH($Q237,CRC_Contributions_Summary!$Q$35:$Q$554,0),MATCH(E$3,CRC_Contributions_Summary!$D$34:$O$34,0))</f>
        <v>0</v>
      </c>
      <c r="F237" s="103">
        <f ca="1">INDEX(CRC_Contributions_Summary!$D$35:$O$554,MATCH($Q237,CRC_Contributions_Summary!$Q$35:$Q$554,0),MATCH(F$3,CRC_Contributions_Summary!$D$34:$O$34,0))</f>
        <v>0</v>
      </c>
      <c r="G237" s="103">
        <f ca="1">INDEX(CRC_Contributions_Summary!$D$35:$O$554,MATCH($Q237,CRC_Contributions_Summary!$Q$35:$Q$554,0),MATCH(G$3,CRC_Contributions_Summary!$D$34:$O$34,0))</f>
        <v>0</v>
      </c>
      <c r="H237" s="103">
        <f ca="1">INDEX(CRC_Contributions_Summary!$D$35:$O$554,MATCH($Q237,CRC_Contributions_Summary!$Q$35:$Q$554,0),MATCH(H$3,CRC_Contributions_Summary!$D$34:$O$34,0))</f>
        <v>0</v>
      </c>
      <c r="I237" s="103">
        <f ca="1">INDEX(CRC_Contributions_Summary!$D$35:$O$554,MATCH($Q237,CRC_Contributions_Summary!$Q$35:$Q$554,0),MATCH(I$3,CRC_Contributions_Summary!$D$34:$O$34,0))</f>
        <v>0</v>
      </c>
      <c r="J237" s="103">
        <f ca="1">INDEX(CRC_Contributions_Summary!$D$35:$O$554,MATCH($Q237,CRC_Contributions_Summary!$Q$35:$Q$554,0),MATCH(J$3,CRC_Contributions_Summary!$D$34:$O$34,0))</f>
        <v>0</v>
      </c>
      <c r="K237" s="103">
        <f ca="1">INDEX(CRC_Contributions_Summary!$D$35:$O$554,MATCH($Q237,CRC_Contributions_Summary!$Q$35:$Q$554,0),MATCH(K$3,CRC_Contributions_Summary!$D$34:$O$34,0))</f>
        <v>0</v>
      </c>
      <c r="L237" s="103">
        <f ca="1">INDEX(CRC_Contributions_Summary!$D$35:$O$554,MATCH($Q237,CRC_Contributions_Summary!$Q$35:$Q$554,0),MATCH(L$3,CRC_Contributions_Summary!$D$34:$O$34,0))</f>
        <v>0</v>
      </c>
      <c r="M237" s="103">
        <f ca="1">INDEX(CRC_Contributions_Summary!$D$35:$O$554,MATCH($Q237,CRC_Contributions_Summary!$Q$35:$Q$554,0),MATCH(M$3,CRC_Contributions_Summary!$D$34:$O$34,0))</f>
        <v>0</v>
      </c>
      <c r="N237" s="103">
        <f ca="1">INDEX(CRC_Contributions_Summary!$D$35:$O$554,MATCH($Q237,CRC_Contributions_Summary!$Q$35:$Q$554,0),MATCH(N$3,CRC_Contributions_Summary!$D$34:$O$34,0))</f>
        <v>0</v>
      </c>
      <c r="O237" s="103">
        <f t="shared" ca="1" si="255"/>
        <v>0</v>
      </c>
      <c r="P237">
        <f t="shared" ref="P237" ca="1" si="259">B234</f>
        <v>47</v>
      </c>
      <c r="Q237" t="str">
        <f t="shared" ca="1" si="211"/>
        <v>47Non-staff in-kind ($)</v>
      </c>
    </row>
    <row r="238" spans="2:17">
      <c r="B238" s="282"/>
      <c r="C238" s="101" t="s">
        <v>428</v>
      </c>
      <c r="D238" s="105">
        <f t="shared" ref="D238:O238" ca="1" si="260">SUM(D234,D236,D237)</f>
        <v>0</v>
      </c>
      <c r="E238" s="105">
        <f t="shared" ca="1" si="260"/>
        <v>0</v>
      </c>
      <c r="F238" s="105">
        <f t="shared" ca="1" si="260"/>
        <v>0</v>
      </c>
      <c r="G238" s="105">
        <f t="shared" ca="1" si="260"/>
        <v>0</v>
      </c>
      <c r="H238" s="105">
        <f t="shared" ca="1" si="260"/>
        <v>0</v>
      </c>
      <c r="I238" s="105">
        <f t="shared" ca="1" si="260"/>
        <v>0</v>
      </c>
      <c r="J238" s="105">
        <f t="shared" ca="1" si="260"/>
        <v>0</v>
      </c>
      <c r="K238" s="105">
        <f t="shared" ca="1" si="260"/>
        <v>0</v>
      </c>
      <c r="L238" s="105">
        <f t="shared" ca="1" si="260"/>
        <v>0</v>
      </c>
      <c r="M238" s="105">
        <f t="shared" ca="1" si="260"/>
        <v>0</v>
      </c>
      <c r="N238" s="105">
        <f t="shared" ca="1" si="260"/>
        <v>0</v>
      </c>
      <c r="O238" s="105">
        <f t="shared" ca="1" si="260"/>
        <v>0</v>
      </c>
      <c r="Q238" t="str">
        <f t="shared" si="211"/>
        <v>Partner total ($)</v>
      </c>
    </row>
    <row r="239" spans="2:17">
      <c r="B239" s="282">
        <f ca="1">INDEX(CRC_Partner_Information!$B$7:$B$136,COUNTA(B$4:B239))</f>
        <v>48</v>
      </c>
      <c r="C239" s="98" t="s">
        <v>344</v>
      </c>
      <c r="D239" s="103">
        <f ca="1">INDEX(CRC_Contributions_Summary!$D$35:$O$554,MATCH($Q239,CRC_Contributions_Summary!$Q$35:$Q$554,0),MATCH(D$3,CRC_Contributions_Summary!$D$34:$O$34,0))</f>
        <v>0</v>
      </c>
      <c r="E239" s="103">
        <f ca="1">INDEX(CRC_Contributions_Summary!$D$35:$O$554,MATCH($Q239,CRC_Contributions_Summary!$Q$35:$Q$554,0),MATCH(E$3,CRC_Contributions_Summary!$D$34:$O$34,0))</f>
        <v>0</v>
      </c>
      <c r="F239" s="103">
        <f ca="1">INDEX(CRC_Contributions_Summary!$D$35:$O$554,MATCH($Q239,CRC_Contributions_Summary!$Q$35:$Q$554,0),MATCH(F$3,CRC_Contributions_Summary!$D$34:$O$34,0))</f>
        <v>0</v>
      </c>
      <c r="G239" s="103">
        <f ca="1">INDEX(CRC_Contributions_Summary!$D$35:$O$554,MATCH($Q239,CRC_Contributions_Summary!$Q$35:$Q$554,0),MATCH(G$3,CRC_Contributions_Summary!$D$34:$O$34,0))</f>
        <v>0</v>
      </c>
      <c r="H239" s="103">
        <f ca="1">INDEX(CRC_Contributions_Summary!$D$35:$O$554,MATCH($Q239,CRC_Contributions_Summary!$Q$35:$Q$554,0),MATCH(H$3,CRC_Contributions_Summary!$D$34:$O$34,0))</f>
        <v>0</v>
      </c>
      <c r="I239" s="103">
        <f ca="1">INDEX(CRC_Contributions_Summary!$D$35:$O$554,MATCH($Q239,CRC_Contributions_Summary!$Q$35:$Q$554,0),MATCH(I$3,CRC_Contributions_Summary!$D$34:$O$34,0))</f>
        <v>0</v>
      </c>
      <c r="J239" s="103">
        <f ca="1">INDEX(CRC_Contributions_Summary!$D$35:$O$554,MATCH($Q239,CRC_Contributions_Summary!$Q$35:$Q$554,0),MATCH(J$3,CRC_Contributions_Summary!$D$34:$O$34,0))</f>
        <v>0</v>
      </c>
      <c r="K239" s="103">
        <f ca="1">INDEX(CRC_Contributions_Summary!$D$35:$O$554,MATCH($Q239,CRC_Contributions_Summary!$Q$35:$Q$554,0),MATCH(K$3,CRC_Contributions_Summary!$D$34:$O$34,0))</f>
        <v>0</v>
      </c>
      <c r="L239" s="103">
        <f ca="1">INDEX(CRC_Contributions_Summary!$D$35:$O$554,MATCH($Q239,CRC_Contributions_Summary!$Q$35:$Q$554,0),MATCH(L$3,CRC_Contributions_Summary!$D$34:$O$34,0))</f>
        <v>0</v>
      </c>
      <c r="M239" s="103">
        <f ca="1">INDEX(CRC_Contributions_Summary!$D$35:$O$554,MATCH($Q239,CRC_Contributions_Summary!$Q$35:$Q$554,0),MATCH(M$3,CRC_Contributions_Summary!$D$34:$O$34,0))</f>
        <v>0</v>
      </c>
      <c r="N239" s="103">
        <f ca="1">INDEX(CRC_Contributions_Summary!$D$35:$O$554,MATCH($Q239,CRC_Contributions_Summary!$Q$35:$Q$554,0),MATCH(N$3,CRC_Contributions_Summary!$D$34:$O$34,0))</f>
        <v>0</v>
      </c>
      <c r="O239" s="103">
        <f t="shared" ref="O239:O242" ca="1" si="261">SUM(D239:N239)</f>
        <v>0</v>
      </c>
      <c r="P239">
        <f t="shared" ref="P239" ca="1" si="262">B239</f>
        <v>48</v>
      </c>
      <c r="Q239" t="str">
        <f t="shared" ca="1" si="211"/>
        <v>48Cash ($)</v>
      </c>
    </row>
    <row r="240" spans="2:17">
      <c r="B240" s="282"/>
      <c r="C240" s="99" t="s">
        <v>345</v>
      </c>
      <c r="D240" s="104">
        <f ca="1">INDEX(CRC_Contributions_Summary!$D$35:$O$554,MATCH($Q240,CRC_Contributions_Summary!$Q$35:$Q$554,0),MATCH(D$3,CRC_Contributions_Summary!$D$34:$O$34,0))</f>
        <v>0</v>
      </c>
      <c r="E240" s="104">
        <f ca="1">INDEX(CRC_Contributions_Summary!$D$35:$O$554,MATCH($Q240,CRC_Contributions_Summary!$Q$35:$Q$554,0),MATCH(E$3,CRC_Contributions_Summary!$D$34:$O$34,0))</f>
        <v>0</v>
      </c>
      <c r="F240" s="104">
        <f ca="1">INDEX(CRC_Contributions_Summary!$D$35:$O$554,MATCH($Q240,CRC_Contributions_Summary!$Q$35:$Q$554,0),MATCH(F$3,CRC_Contributions_Summary!$D$34:$O$34,0))</f>
        <v>0</v>
      </c>
      <c r="G240" s="104">
        <f ca="1">INDEX(CRC_Contributions_Summary!$D$35:$O$554,MATCH($Q240,CRC_Contributions_Summary!$Q$35:$Q$554,0),MATCH(G$3,CRC_Contributions_Summary!$D$34:$O$34,0))</f>
        <v>0</v>
      </c>
      <c r="H240" s="104">
        <f ca="1">INDEX(CRC_Contributions_Summary!$D$35:$O$554,MATCH($Q240,CRC_Contributions_Summary!$Q$35:$Q$554,0),MATCH(H$3,CRC_Contributions_Summary!$D$34:$O$34,0))</f>
        <v>0</v>
      </c>
      <c r="I240" s="104">
        <f ca="1">INDEX(CRC_Contributions_Summary!$D$35:$O$554,MATCH($Q240,CRC_Contributions_Summary!$Q$35:$Q$554,0),MATCH(I$3,CRC_Contributions_Summary!$D$34:$O$34,0))</f>
        <v>0</v>
      </c>
      <c r="J240" s="104">
        <f ca="1">INDEX(CRC_Contributions_Summary!$D$35:$O$554,MATCH($Q240,CRC_Contributions_Summary!$Q$35:$Q$554,0),MATCH(J$3,CRC_Contributions_Summary!$D$34:$O$34,0))</f>
        <v>0</v>
      </c>
      <c r="K240" s="104">
        <f ca="1">INDEX(CRC_Contributions_Summary!$D$35:$O$554,MATCH($Q240,CRC_Contributions_Summary!$Q$35:$Q$554,0),MATCH(K$3,CRC_Contributions_Summary!$D$34:$O$34,0))</f>
        <v>0</v>
      </c>
      <c r="L240" s="104">
        <f ca="1">INDEX(CRC_Contributions_Summary!$D$35:$O$554,MATCH($Q240,CRC_Contributions_Summary!$Q$35:$Q$554,0),MATCH(L$3,CRC_Contributions_Summary!$D$34:$O$34,0))</f>
        <v>0</v>
      </c>
      <c r="M240" s="104">
        <f ca="1">INDEX(CRC_Contributions_Summary!$D$35:$O$554,MATCH($Q240,CRC_Contributions_Summary!$Q$35:$Q$554,0),MATCH(M$3,CRC_Contributions_Summary!$D$34:$O$34,0))</f>
        <v>0</v>
      </c>
      <c r="N240" s="104">
        <f ca="1">INDEX(CRC_Contributions_Summary!$D$35:$O$554,MATCH($Q240,CRC_Contributions_Summary!$Q$35:$Q$554,0),MATCH(N$3,CRC_Contributions_Summary!$D$34:$O$34,0))</f>
        <v>0</v>
      </c>
      <c r="O240" s="104">
        <f t="shared" ca="1" si="261"/>
        <v>0</v>
      </c>
      <c r="P240">
        <f t="shared" ref="P240" ca="1" si="263">B239</f>
        <v>48</v>
      </c>
      <c r="Q240" t="str">
        <f t="shared" ca="1" si="211"/>
        <v>48Number of FTE</v>
      </c>
    </row>
    <row r="241" spans="2:17">
      <c r="B241" s="282"/>
      <c r="C241" s="99" t="s">
        <v>355</v>
      </c>
      <c r="D241" s="103">
        <f ca="1">INDEX(CRC_Contributions_Summary!$D$35:$O$554,MATCH($Q241,CRC_Contributions_Summary!$Q$35:$Q$554,0),MATCH(D$3,CRC_Contributions_Summary!$D$34:$O$34,0))</f>
        <v>0</v>
      </c>
      <c r="E241" s="103">
        <f ca="1">INDEX(CRC_Contributions_Summary!$D$35:$O$554,MATCH($Q241,CRC_Contributions_Summary!$Q$35:$Q$554,0),MATCH(E$3,CRC_Contributions_Summary!$D$34:$O$34,0))</f>
        <v>0</v>
      </c>
      <c r="F241" s="103">
        <f ca="1">INDEX(CRC_Contributions_Summary!$D$35:$O$554,MATCH($Q241,CRC_Contributions_Summary!$Q$35:$Q$554,0),MATCH(F$3,CRC_Contributions_Summary!$D$34:$O$34,0))</f>
        <v>0</v>
      </c>
      <c r="G241" s="103">
        <f ca="1">INDEX(CRC_Contributions_Summary!$D$35:$O$554,MATCH($Q241,CRC_Contributions_Summary!$Q$35:$Q$554,0),MATCH(G$3,CRC_Contributions_Summary!$D$34:$O$34,0))</f>
        <v>0</v>
      </c>
      <c r="H241" s="103">
        <f ca="1">INDEX(CRC_Contributions_Summary!$D$35:$O$554,MATCH($Q241,CRC_Contributions_Summary!$Q$35:$Q$554,0),MATCH(H$3,CRC_Contributions_Summary!$D$34:$O$34,0))</f>
        <v>0</v>
      </c>
      <c r="I241" s="103">
        <f ca="1">INDEX(CRC_Contributions_Summary!$D$35:$O$554,MATCH($Q241,CRC_Contributions_Summary!$Q$35:$Q$554,0),MATCH(I$3,CRC_Contributions_Summary!$D$34:$O$34,0))</f>
        <v>0</v>
      </c>
      <c r="J241" s="103">
        <f ca="1">INDEX(CRC_Contributions_Summary!$D$35:$O$554,MATCH($Q241,CRC_Contributions_Summary!$Q$35:$Q$554,0),MATCH(J$3,CRC_Contributions_Summary!$D$34:$O$34,0))</f>
        <v>0</v>
      </c>
      <c r="K241" s="103">
        <f ca="1">INDEX(CRC_Contributions_Summary!$D$35:$O$554,MATCH($Q241,CRC_Contributions_Summary!$Q$35:$Q$554,0),MATCH(K$3,CRC_Contributions_Summary!$D$34:$O$34,0))</f>
        <v>0</v>
      </c>
      <c r="L241" s="103">
        <f ca="1">INDEX(CRC_Contributions_Summary!$D$35:$O$554,MATCH($Q241,CRC_Contributions_Summary!$Q$35:$Q$554,0),MATCH(L$3,CRC_Contributions_Summary!$D$34:$O$34,0))</f>
        <v>0</v>
      </c>
      <c r="M241" s="103">
        <f ca="1">INDEX(CRC_Contributions_Summary!$D$35:$O$554,MATCH($Q241,CRC_Contributions_Summary!$Q$35:$Q$554,0),MATCH(M$3,CRC_Contributions_Summary!$D$34:$O$34,0))</f>
        <v>0</v>
      </c>
      <c r="N241" s="103">
        <f ca="1">INDEX(CRC_Contributions_Summary!$D$35:$O$554,MATCH($Q241,CRC_Contributions_Summary!$Q$35:$Q$554,0),MATCH(N$3,CRC_Contributions_Summary!$D$34:$O$34,0))</f>
        <v>0</v>
      </c>
      <c r="O241" s="103">
        <f t="shared" ca="1" si="261"/>
        <v>0</v>
      </c>
      <c r="P241">
        <f t="shared" ref="P241" ca="1" si="264">B239</f>
        <v>48</v>
      </c>
      <c r="Q241" t="str">
        <f t="shared" ca="1" si="211"/>
        <v>48Staff value ($)</v>
      </c>
    </row>
    <row r="242" spans="2:17">
      <c r="B242" s="282"/>
      <c r="C242" s="100" t="s">
        <v>347</v>
      </c>
      <c r="D242" s="103">
        <f ca="1">INDEX(CRC_Contributions_Summary!$D$35:$O$554,MATCH($Q242,CRC_Contributions_Summary!$Q$35:$Q$554,0),MATCH(D$3,CRC_Contributions_Summary!$D$34:$O$34,0))</f>
        <v>0</v>
      </c>
      <c r="E242" s="103">
        <f ca="1">INDEX(CRC_Contributions_Summary!$D$35:$O$554,MATCH($Q242,CRC_Contributions_Summary!$Q$35:$Q$554,0),MATCH(E$3,CRC_Contributions_Summary!$D$34:$O$34,0))</f>
        <v>0</v>
      </c>
      <c r="F242" s="103">
        <f ca="1">INDEX(CRC_Contributions_Summary!$D$35:$O$554,MATCH($Q242,CRC_Contributions_Summary!$Q$35:$Q$554,0),MATCH(F$3,CRC_Contributions_Summary!$D$34:$O$34,0))</f>
        <v>0</v>
      </c>
      <c r="G242" s="103">
        <f ca="1">INDEX(CRC_Contributions_Summary!$D$35:$O$554,MATCH($Q242,CRC_Contributions_Summary!$Q$35:$Q$554,0),MATCH(G$3,CRC_Contributions_Summary!$D$34:$O$34,0))</f>
        <v>0</v>
      </c>
      <c r="H242" s="103">
        <f ca="1">INDEX(CRC_Contributions_Summary!$D$35:$O$554,MATCH($Q242,CRC_Contributions_Summary!$Q$35:$Q$554,0),MATCH(H$3,CRC_Contributions_Summary!$D$34:$O$34,0))</f>
        <v>0</v>
      </c>
      <c r="I242" s="103">
        <f ca="1">INDEX(CRC_Contributions_Summary!$D$35:$O$554,MATCH($Q242,CRC_Contributions_Summary!$Q$35:$Q$554,0),MATCH(I$3,CRC_Contributions_Summary!$D$34:$O$34,0))</f>
        <v>0</v>
      </c>
      <c r="J242" s="103">
        <f ca="1">INDEX(CRC_Contributions_Summary!$D$35:$O$554,MATCH($Q242,CRC_Contributions_Summary!$Q$35:$Q$554,0),MATCH(J$3,CRC_Contributions_Summary!$D$34:$O$34,0))</f>
        <v>0</v>
      </c>
      <c r="K242" s="103">
        <f ca="1">INDEX(CRC_Contributions_Summary!$D$35:$O$554,MATCH($Q242,CRC_Contributions_Summary!$Q$35:$Q$554,0),MATCH(K$3,CRC_Contributions_Summary!$D$34:$O$34,0))</f>
        <v>0</v>
      </c>
      <c r="L242" s="103">
        <f ca="1">INDEX(CRC_Contributions_Summary!$D$35:$O$554,MATCH($Q242,CRC_Contributions_Summary!$Q$35:$Q$554,0),MATCH(L$3,CRC_Contributions_Summary!$D$34:$O$34,0))</f>
        <v>0</v>
      </c>
      <c r="M242" s="103">
        <f ca="1">INDEX(CRC_Contributions_Summary!$D$35:$O$554,MATCH($Q242,CRC_Contributions_Summary!$Q$35:$Q$554,0),MATCH(M$3,CRC_Contributions_Summary!$D$34:$O$34,0))</f>
        <v>0</v>
      </c>
      <c r="N242" s="103">
        <f ca="1">INDEX(CRC_Contributions_Summary!$D$35:$O$554,MATCH($Q242,CRC_Contributions_Summary!$Q$35:$Q$554,0),MATCH(N$3,CRC_Contributions_Summary!$D$34:$O$34,0))</f>
        <v>0</v>
      </c>
      <c r="O242" s="103">
        <f t="shared" ca="1" si="261"/>
        <v>0</v>
      </c>
      <c r="P242">
        <f t="shared" ref="P242" ca="1" si="265">B239</f>
        <v>48</v>
      </c>
      <c r="Q242" t="str">
        <f t="shared" ca="1" si="211"/>
        <v>48Non-staff in-kind ($)</v>
      </c>
    </row>
    <row r="243" spans="2:17">
      <c r="B243" s="282"/>
      <c r="C243" s="101" t="s">
        <v>428</v>
      </c>
      <c r="D243" s="105">
        <f t="shared" ref="D243:O243" ca="1" si="266">SUM(D239,D241,D242)</f>
        <v>0</v>
      </c>
      <c r="E243" s="105">
        <f t="shared" ca="1" si="266"/>
        <v>0</v>
      </c>
      <c r="F243" s="105">
        <f t="shared" ca="1" si="266"/>
        <v>0</v>
      </c>
      <c r="G243" s="105">
        <f t="shared" ca="1" si="266"/>
        <v>0</v>
      </c>
      <c r="H243" s="105">
        <f t="shared" ca="1" si="266"/>
        <v>0</v>
      </c>
      <c r="I243" s="105">
        <f t="shared" ca="1" si="266"/>
        <v>0</v>
      </c>
      <c r="J243" s="105">
        <f t="shared" ca="1" si="266"/>
        <v>0</v>
      </c>
      <c r="K243" s="105">
        <f t="shared" ca="1" si="266"/>
        <v>0</v>
      </c>
      <c r="L243" s="105">
        <f t="shared" ca="1" si="266"/>
        <v>0</v>
      </c>
      <c r="M243" s="105">
        <f t="shared" ca="1" si="266"/>
        <v>0</v>
      </c>
      <c r="N243" s="105">
        <f t="shared" ca="1" si="266"/>
        <v>0</v>
      </c>
      <c r="O243" s="105">
        <f t="shared" ca="1" si="266"/>
        <v>0</v>
      </c>
      <c r="Q243" t="str">
        <f t="shared" si="211"/>
        <v>Partner total ($)</v>
      </c>
    </row>
    <row r="244" spans="2:17">
      <c r="B244" s="282">
        <f ca="1">INDEX(CRC_Partner_Information!$B$7:$B$136,COUNTA(B$4:B244))</f>
        <v>49</v>
      </c>
      <c r="C244" s="98" t="s">
        <v>344</v>
      </c>
      <c r="D244" s="103">
        <f ca="1">INDEX(CRC_Contributions_Summary!$D$35:$O$554,MATCH($Q244,CRC_Contributions_Summary!$Q$35:$Q$554,0),MATCH(D$3,CRC_Contributions_Summary!$D$34:$O$34,0))</f>
        <v>0</v>
      </c>
      <c r="E244" s="103">
        <f ca="1">INDEX(CRC_Contributions_Summary!$D$35:$O$554,MATCH($Q244,CRC_Contributions_Summary!$Q$35:$Q$554,0),MATCH(E$3,CRC_Contributions_Summary!$D$34:$O$34,0))</f>
        <v>0</v>
      </c>
      <c r="F244" s="103">
        <f ca="1">INDEX(CRC_Contributions_Summary!$D$35:$O$554,MATCH($Q244,CRC_Contributions_Summary!$Q$35:$Q$554,0),MATCH(F$3,CRC_Contributions_Summary!$D$34:$O$34,0))</f>
        <v>0</v>
      </c>
      <c r="G244" s="103">
        <f ca="1">INDEX(CRC_Contributions_Summary!$D$35:$O$554,MATCH($Q244,CRC_Contributions_Summary!$Q$35:$Q$554,0),MATCH(G$3,CRC_Contributions_Summary!$D$34:$O$34,0))</f>
        <v>0</v>
      </c>
      <c r="H244" s="103">
        <f ca="1">INDEX(CRC_Contributions_Summary!$D$35:$O$554,MATCH($Q244,CRC_Contributions_Summary!$Q$35:$Q$554,0),MATCH(H$3,CRC_Contributions_Summary!$D$34:$O$34,0))</f>
        <v>0</v>
      </c>
      <c r="I244" s="103">
        <f ca="1">INDEX(CRC_Contributions_Summary!$D$35:$O$554,MATCH($Q244,CRC_Contributions_Summary!$Q$35:$Q$554,0),MATCH(I$3,CRC_Contributions_Summary!$D$34:$O$34,0))</f>
        <v>0</v>
      </c>
      <c r="J244" s="103">
        <f ca="1">INDEX(CRC_Contributions_Summary!$D$35:$O$554,MATCH($Q244,CRC_Contributions_Summary!$Q$35:$Q$554,0),MATCH(J$3,CRC_Contributions_Summary!$D$34:$O$34,0))</f>
        <v>0</v>
      </c>
      <c r="K244" s="103">
        <f ca="1">INDEX(CRC_Contributions_Summary!$D$35:$O$554,MATCH($Q244,CRC_Contributions_Summary!$Q$35:$Q$554,0),MATCH(K$3,CRC_Contributions_Summary!$D$34:$O$34,0))</f>
        <v>0</v>
      </c>
      <c r="L244" s="103">
        <f ca="1">INDEX(CRC_Contributions_Summary!$D$35:$O$554,MATCH($Q244,CRC_Contributions_Summary!$Q$35:$Q$554,0),MATCH(L$3,CRC_Contributions_Summary!$D$34:$O$34,0))</f>
        <v>0</v>
      </c>
      <c r="M244" s="103">
        <f ca="1">INDEX(CRC_Contributions_Summary!$D$35:$O$554,MATCH($Q244,CRC_Contributions_Summary!$Q$35:$Q$554,0),MATCH(M$3,CRC_Contributions_Summary!$D$34:$O$34,0))</f>
        <v>0</v>
      </c>
      <c r="N244" s="103">
        <f ca="1">INDEX(CRC_Contributions_Summary!$D$35:$O$554,MATCH($Q244,CRC_Contributions_Summary!$Q$35:$Q$554,0),MATCH(N$3,CRC_Contributions_Summary!$D$34:$O$34,0))</f>
        <v>0</v>
      </c>
      <c r="O244" s="103">
        <f t="shared" ref="O244:O247" ca="1" si="267">SUM(D244:N244)</f>
        <v>0</v>
      </c>
      <c r="P244">
        <f t="shared" ref="P244" ca="1" si="268">B244</f>
        <v>49</v>
      </c>
      <c r="Q244" t="str">
        <f t="shared" ca="1" si="211"/>
        <v>49Cash ($)</v>
      </c>
    </row>
    <row r="245" spans="2:17">
      <c r="B245" s="282"/>
      <c r="C245" s="99" t="s">
        <v>345</v>
      </c>
      <c r="D245" s="104">
        <f ca="1">INDEX(CRC_Contributions_Summary!$D$35:$O$554,MATCH($Q245,CRC_Contributions_Summary!$Q$35:$Q$554,0),MATCH(D$3,CRC_Contributions_Summary!$D$34:$O$34,0))</f>
        <v>0</v>
      </c>
      <c r="E245" s="104">
        <f ca="1">INDEX(CRC_Contributions_Summary!$D$35:$O$554,MATCH($Q245,CRC_Contributions_Summary!$Q$35:$Q$554,0),MATCH(E$3,CRC_Contributions_Summary!$D$34:$O$34,0))</f>
        <v>0</v>
      </c>
      <c r="F245" s="104">
        <f ca="1">INDEX(CRC_Contributions_Summary!$D$35:$O$554,MATCH($Q245,CRC_Contributions_Summary!$Q$35:$Q$554,0),MATCH(F$3,CRC_Contributions_Summary!$D$34:$O$34,0))</f>
        <v>0</v>
      </c>
      <c r="G245" s="104">
        <f ca="1">INDEX(CRC_Contributions_Summary!$D$35:$O$554,MATCH($Q245,CRC_Contributions_Summary!$Q$35:$Q$554,0),MATCH(G$3,CRC_Contributions_Summary!$D$34:$O$34,0))</f>
        <v>0</v>
      </c>
      <c r="H245" s="104">
        <f ca="1">INDEX(CRC_Contributions_Summary!$D$35:$O$554,MATCH($Q245,CRC_Contributions_Summary!$Q$35:$Q$554,0),MATCH(H$3,CRC_Contributions_Summary!$D$34:$O$34,0))</f>
        <v>0</v>
      </c>
      <c r="I245" s="104">
        <f ca="1">INDEX(CRC_Contributions_Summary!$D$35:$O$554,MATCH($Q245,CRC_Contributions_Summary!$Q$35:$Q$554,0),MATCH(I$3,CRC_Contributions_Summary!$D$34:$O$34,0))</f>
        <v>0</v>
      </c>
      <c r="J245" s="104">
        <f ca="1">INDEX(CRC_Contributions_Summary!$D$35:$O$554,MATCH($Q245,CRC_Contributions_Summary!$Q$35:$Q$554,0),MATCH(J$3,CRC_Contributions_Summary!$D$34:$O$34,0))</f>
        <v>0</v>
      </c>
      <c r="K245" s="104">
        <f ca="1">INDEX(CRC_Contributions_Summary!$D$35:$O$554,MATCH($Q245,CRC_Contributions_Summary!$Q$35:$Q$554,0),MATCH(K$3,CRC_Contributions_Summary!$D$34:$O$34,0))</f>
        <v>0</v>
      </c>
      <c r="L245" s="104">
        <f ca="1">INDEX(CRC_Contributions_Summary!$D$35:$O$554,MATCH($Q245,CRC_Contributions_Summary!$Q$35:$Q$554,0),MATCH(L$3,CRC_Contributions_Summary!$D$34:$O$34,0))</f>
        <v>0</v>
      </c>
      <c r="M245" s="104">
        <f ca="1">INDEX(CRC_Contributions_Summary!$D$35:$O$554,MATCH($Q245,CRC_Contributions_Summary!$Q$35:$Q$554,0),MATCH(M$3,CRC_Contributions_Summary!$D$34:$O$34,0))</f>
        <v>0</v>
      </c>
      <c r="N245" s="104">
        <f ca="1">INDEX(CRC_Contributions_Summary!$D$35:$O$554,MATCH($Q245,CRC_Contributions_Summary!$Q$35:$Q$554,0),MATCH(N$3,CRC_Contributions_Summary!$D$34:$O$34,0))</f>
        <v>0</v>
      </c>
      <c r="O245" s="104">
        <f t="shared" ca="1" si="267"/>
        <v>0</v>
      </c>
      <c r="P245">
        <f t="shared" ref="P245" ca="1" si="269">B244</f>
        <v>49</v>
      </c>
      <c r="Q245" t="str">
        <f t="shared" ca="1" si="211"/>
        <v>49Number of FTE</v>
      </c>
    </row>
    <row r="246" spans="2:17">
      <c r="B246" s="282"/>
      <c r="C246" s="99" t="s">
        <v>355</v>
      </c>
      <c r="D246" s="103">
        <f ca="1">INDEX(CRC_Contributions_Summary!$D$35:$O$554,MATCH($Q246,CRC_Contributions_Summary!$Q$35:$Q$554,0),MATCH(D$3,CRC_Contributions_Summary!$D$34:$O$34,0))</f>
        <v>0</v>
      </c>
      <c r="E246" s="103">
        <f ca="1">INDEX(CRC_Contributions_Summary!$D$35:$O$554,MATCH($Q246,CRC_Contributions_Summary!$Q$35:$Q$554,0),MATCH(E$3,CRC_Contributions_Summary!$D$34:$O$34,0))</f>
        <v>0</v>
      </c>
      <c r="F246" s="103">
        <f ca="1">INDEX(CRC_Contributions_Summary!$D$35:$O$554,MATCH($Q246,CRC_Contributions_Summary!$Q$35:$Q$554,0),MATCH(F$3,CRC_Contributions_Summary!$D$34:$O$34,0))</f>
        <v>0</v>
      </c>
      <c r="G246" s="103">
        <f ca="1">INDEX(CRC_Contributions_Summary!$D$35:$O$554,MATCH($Q246,CRC_Contributions_Summary!$Q$35:$Q$554,0),MATCH(G$3,CRC_Contributions_Summary!$D$34:$O$34,0))</f>
        <v>0</v>
      </c>
      <c r="H246" s="103">
        <f ca="1">INDEX(CRC_Contributions_Summary!$D$35:$O$554,MATCH($Q246,CRC_Contributions_Summary!$Q$35:$Q$554,0),MATCH(H$3,CRC_Contributions_Summary!$D$34:$O$34,0))</f>
        <v>0</v>
      </c>
      <c r="I246" s="103">
        <f ca="1">INDEX(CRC_Contributions_Summary!$D$35:$O$554,MATCH($Q246,CRC_Contributions_Summary!$Q$35:$Q$554,0),MATCH(I$3,CRC_Contributions_Summary!$D$34:$O$34,0))</f>
        <v>0</v>
      </c>
      <c r="J246" s="103">
        <f ca="1">INDEX(CRC_Contributions_Summary!$D$35:$O$554,MATCH($Q246,CRC_Contributions_Summary!$Q$35:$Q$554,0),MATCH(J$3,CRC_Contributions_Summary!$D$34:$O$34,0))</f>
        <v>0</v>
      </c>
      <c r="K246" s="103">
        <f ca="1">INDEX(CRC_Contributions_Summary!$D$35:$O$554,MATCH($Q246,CRC_Contributions_Summary!$Q$35:$Q$554,0),MATCH(K$3,CRC_Contributions_Summary!$D$34:$O$34,0))</f>
        <v>0</v>
      </c>
      <c r="L246" s="103">
        <f ca="1">INDEX(CRC_Contributions_Summary!$D$35:$O$554,MATCH($Q246,CRC_Contributions_Summary!$Q$35:$Q$554,0),MATCH(L$3,CRC_Contributions_Summary!$D$34:$O$34,0))</f>
        <v>0</v>
      </c>
      <c r="M246" s="103">
        <f ca="1">INDEX(CRC_Contributions_Summary!$D$35:$O$554,MATCH($Q246,CRC_Contributions_Summary!$Q$35:$Q$554,0),MATCH(M$3,CRC_Contributions_Summary!$D$34:$O$34,0))</f>
        <v>0</v>
      </c>
      <c r="N246" s="103">
        <f ca="1">INDEX(CRC_Contributions_Summary!$D$35:$O$554,MATCH($Q246,CRC_Contributions_Summary!$Q$35:$Q$554,0),MATCH(N$3,CRC_Contributions_Summary!$D$34:$O$34,0))</f>
        <v>0</v>
      </c>
      <c r="O246" s="103">
        <f t="shared" ca="1" si="267"/>
        <v>0</v>
      </c>
      <c r="P246">
        <f t="shared" ref="P246" ca="1" si="270">B244</f>
        <v>49</v>
      </c>
      <c r="Q246" t="str">
        <f t="shared" ca="1" si="211"/>
        <v>49Staff value ($)</v>
      </c>
    </row>
    <row r="247" spans="2:17">
      <c r="B247" s="282"/>
      <c r="C247" s="100" t="s">
        <v>347</v>
      </c>
      <c r="D247" s="103">
        <f ca="1">INDEX(CRC_Contributions_Summary!$D$35:$O$554,MATCH($Q247,CRC_Contributions_Summary!$Q$35:$Q$554,0),MATCH(D$3,CRC_Contributions_Summary!$D$34:$O$34,0))</f>
        <v>0</v>
      </c>
      <c r="E247" s="103">
        <f ca="1">INDEX(CRC_Contributions_Summary!$D$35:$O$554,MATCH($Q247,CRC_Contributions_Summary!$Q$35:$Q$554,0),MATCH(E$3,CRC_Contributions_Summary!$D$34:$O$34,0))</f>
        <v>0</v>
      </c>
      <c r="F247" s="103">
        <f ca="1">INDEX(CRC_Contributions_Summary!$D$35:$O$554,MATCH($Q247,CRC_Contributions_Summary!$Q$35:$Q$554,0),MATCH(F$3,CRC_Contributions_Summary!$D$34:$O$34,0))</f>
        <v>0</v>
      </c>
      <c r="G247" s="103">
        <f ca="1">INDEX(CRC_Contributions_Summary!$D$35:$O$554,MATCH($Q247,CRC_Contributions_Summary!$Q$35:$Q$554,0),MATCH(G$3,CRC_Contributions_Summary!$D$34:$O$34,0))</f>
        <v>0</v>
      </c>
      <c r="H247" s="103">
        <f ca="1">INDEX(CRC_Contributions_Summary!$D$35:$O$554,MATCH($Q247,CRC_Contributions_Summary!$Q$35:$Q$554,0),MATCH(H$3,CRC_Contributions_Summary!$D$34:$O$34,0))</f>
        <v>0</v>
      </c>
      <c r="I247" s="103">
        <f ca="1">INDEX(CRC_Contributions_Summary!$D$35:$O$554,MATCH($Q247,CRC_Contributions_Summary!$Q$35:$Q$554,0),MATCH(I$3,CRC_Contributions_Summary!$D$34:$O$34,0))</f>
        <v>0</v>
      </c>
      <c r="J247" s="103">
        <f ca="1">INDEX(CRC_Contributions_Summary!$D$35:$O$554,MATCH($Q247,CRC_Contributions_Summary!$Q$35:$Q$554,0),MATCH(J$3,CRC_Contributions_Summary!$D$34:$O$34,0))</f>
        <v>0</v>
      </c>
      <c r="K247" s="103">
        <f ca="1">INDEX(CRC_Contributions_Summary!$D$35:$O$554,MATCH($Q247,CRC_Contributions_Summary!$Q$35:$Q$554,0),MATCH(K$3,CRC_Contributions_Summary!$D$34:$O$34,0))</f>
        <v>0</v>
      </c>
      <c r="L247" s="103">
        <f ca="1">INDEX(CRC_Contributions_Summary!$D$35:$O$554,MATCH($Q247,CRC_Contributions_Summary!$Q$35:$Q$554,0),MATCH(L$3,CRC_Contributions_Summary!$D$34:$O$34,0))</f>
        <v>0</v>
      </c>
      <c r="M247" s="103">
        <f ca="1">INDEX(CRC_Contributions_Summary!$D$35:$O$554,MATCH($Q247,CRC_Contributions_Summary!$Q$35:$Q$554,0),MATCH(M$3,CRC_Contributions_Summary!$D$34:$O$34,0))</f>
        <v>0</v>
      </c>
      <c r="N247" s="103">
        <f ca="1">INDEX(CRC_Contributions_Summary!$D$35:$O$554,MATCH($Q247,CRC_Contributions_Summary!$Q$35:$Q$554,0),MATCH(N$3,CRC_Contributions_Summary!$D$34:$O$34,0))</f>
        <v>0</v>
      </c>
      <c r="O247" s="103">
        <f t="shared" ca="1" si="267"/>
        <v>0</v>
      </c>
      <c r="P247">
        <f t="shared" ref="P247" ca="1" si="271">B244</f>
        <v>49</v>
      </c>
      <c r="Q247" t="str">
        <f t="shared" ca="1" si="211"/>
        <v>49Non-staff in-kind ($)</v>
      </c>
    </row>
    <row r="248" spans="2:17">
      <c r="B248" s="282"/>
      <c r="C248" s="101" t="s">
        <v>428</v>
      </c>
      <c r="D248" s="105">
        <f t="shared" ref="D248:O248" ca="1" si="272">SUM(D244,D246,D247)</f>
        <v>0</v>
      </c>
      <c r="E248" s="105">
        <f t="shared" ca="1" si="272"/>
        <v>0</v>
      </c>
      <c r="F248" s="105">
        <f t="shared" ca="1" si="272"/>
        <v>0</v>
      </c>
      <c r="G248" s="105">
        <f t="shared" ca="1" si="272"/>
        <v>0</v>
      </c>
      <c r="H248" s="105">
        <f t="shared" ca="1" si="272"/>
        <v>0</v>
      </c>
      <c r="I248" s="105">
        <f t="shared" ca="1" si="272"/>
        <v>0</v>
      </c>
      <c r="J248" s="105">
        <f t="shared" ca="1" si="272"/>
        <v>0</v>
      </c>
      <c r="K248" s="105">
        <f t="shared" ca="1" si="272"/>
        <v>0</v>
      </c>
      <c r="L248" s="105">
        <f t="shared" ca="1" si="272"/>
        <v>0</v>
      </c>
      <c r="M248" s="105">
        <f t="shared" ca="1" si="272"/>
        <v>0</v>
      </c>
      <c r="N248" s="105">
        <f t="shared" ca="1" si="272"/>
        <v>0</v>
      </c>
      <c r="O248" s="105">
        <f t="shared" ca="1" si="272"/>
        <v>0</v>
      </c>
      <c r="Q248" t="str">
        <f t="shared" si="211"/>
        <v>Partner total ($)</v>
      </c>
    </row>
    <row r="249" spans="2:17">
      <c r="B249" s="282">
        <f ca="1">INDEX(CRC_Partner_Information!$B$7:$B$136,COUNTA(B$4:B249))</f>
        <v>50</v>
      </c>
      <c r="C249" s="98" t="s">
        <v>344</v>
      </c>
      <c r="D249" s="103">
        <f ca="1">INDEX(CRC_Contributions_Summary!$D$35:$O$554,MATCH($Q249,CRC_Contributions_Summary!$Q$35:$Q$554,0),MATCH(D$3,CRC_Contributions_Summary!$D$34:$O$34,0))</f>
        <v>0</v>
      </c>
      <c r="E249" s="103">
        <f ca="1">INDEX(CRC_Contributions_Summary!$D$35:$O$554,MATCH($Q249,CRC_Contributions_Summary!$Q$35:$Q$554,0),MATCH(E$3,CRC_Contributions_Summary!$D$34:$O$34,0))</f>
        <v>0</v>
      </c>
      <c r="F249" s="103">
        <f ca="1">INDEX(CRC_Contributions_Summary!$D$35:$O$554,MATCH($Q249,CRC_Contributions_Summary!$Q$35:$Q$554,0),MATCH(F$3,CRC_Contributions_Summary!$D$34:$O$34,0))</f>
        <v>0</v>
      </c>
      <c r="G249" s="103">
        <f ca="1">INDEX(CRC_Contributions_Summary!$D$35:$O$554,MATCH($Q249,CRC_Contributions_Summary!$Q$35:$Q$554,0),MATCH(G$3,CRC_Contributions_Summary!$D$34:$O$34,0))</f>
        <v>0</v>
      </c>
      <c r="H249" s="103">
        <f ca="1">INDEX(CRC_Contributions_Summary!$D$35:$O$554,MATCH($Q249,CRC_Contributions_Summary!$Q$35:$Q$554,0),MATCH(H$3,CRC_Contributions_Summary!$D$34:$O$34,0))</f>
        <v>0</v>
      </c>
      <c r="I249" s="103">
        <f ca="1">INDEX(CRC_Contributions_Summary!$D$35:$O$554,MATCH($Q249,CRC_Contributions_Summary!$Q$35:$Q$554,0),MATCH(I$3,CRC_Contributions_Summary!$D$34:$O$34,0))</f>
        <v>0</v>
      </c>
      <c r="J249" s="103">
        <f ca="1">INDEX(CRC_Contributions_Summary!$D$35:$O$554,MATCH($Q249,CRC_Contributions_Summary!$Q$35:$Q$554,0),MATCH(J$3,CRC_Contributions_Summary!$D$34:$O$34,0))</f>
        <v>0</v>
      </c>
      <c r="K249" s="103">
        <f ca="1">INDEX(CRC_Contributions_Summary!$D$35:$O$554,MATCH($Q249,CRC_Contributions_Summary!$Q$35:$Q$554,0),MATCH(K$3,CRC_Contributions_Summary!$D$34:$O$34,0))</f>
        <v>0</v>
      </c>
      <c r="L249" s="103">
        <f ca="1">INDEX(CRC_Contributions_Summary!$D$35:$O$554,MATCH($Q249,CRC_Contributions_Summary!$Q$35:$Q$554,0),MATCH(L$3,CRC_Contributions_Summary!$D$34:$O$34,0))</f>
        <v>0</v>
      </c>
      <c r="M249" s="103">
        <f ca="1">INDEX(CRC_Contributions_Summary!$D$35:$O$554,MATCH($Q249,CRC_Contributions_Summary!$Q$35:$Q$554,0),MATCH(M$3,CRC_Contributions_Summary!$D$34:$O$34,0))</f>
        <v>0</v>
      </c>
      <c r="N249" s="103">
        <f ca="1">INDEX(CRC_Contributions_Summary!$D$35:$O$554,MATCH($Q249,CRC_Contributions_Summary!$Q$35:$Q$554,0),MATCH(N$3,CRC_Contributions_Summary!$D$34:$O$34,0))</f>
        <v>0</v>
      </c>
      <c r="O249" s="103">
        <f t="shared" ref="O249:O252" ca="1" si="273">SUM(D249:N249)</f>
        <v>0</v>
      </c>
      <c r="P249">
        <f t="shared" ref="P249" ca="1" si="274">B249</f>
        <v>50</v>
      </c>
      <c r="Q249" t="str">
        <f t="shared" ca="1" si="211"/>
        <v>50Cash ($)</v>
      </c>
    </row>
    <row r="250" spans="2:17">
      <c r="B250" s="282"/>
      <c r="C250" s="99" t="s">
        <v>345</v>
      </c>
      <c r="D250" s="104">
        <f ca="1">INDEX(CRC_Contributions_Summary!$D$35:$O$554,MATCH($Q250,CRC_Contributions_Summary!$Q$35:$Q$554,0),MATCH(D$3,CRC_Contributions_Summary!$D$34:$O$34,0))</f>
        <v>0</v>
      </c>
      <c r="E250" s="104">
        <f ca="1">INDEX(CRC_Contributions_Summary!$D$35:$O$554,MATCH($Q250,CRC_Contributions_Summary!$Q$35:$Q$554,0),MATCH(E$3,CRC_Contributions_Summary!$D$34:$O$34,0))</f>
        <v>0</v>
      </c>
      <c r="F250" s="104">
        <f ca="1">INDEX(CRC_Contributions_Summary!$D$35:$O$554,MATCH($Q250,CRC_Contributions_Summary!$Q$35:$Q$554,0),MATCH(F$3,CRC_Contributions_Summary!$D$34:$O$34,0))</f>
        <v>0</v>
      </c>
      <c r="G250" s="104">
        <f ca="1">INDEX(CRC_Contributions_Summary!$D$35:$O$554,MATCH($Q250,CRC_Contributions_Summary!$Q$35:$Q$554,0),MATCH(G$3,CRC_Contributions_Summary!$D$34:$O$34,0))</f>
        <v>0</v>
      </c>
      <c r="H250" s="104">
        <f ca="1">INDEX(CRC_Contributions_Summary!$D$35:$O$554,MATCH($Q250,CRC_Contributions_Summary!$Q$35:$Q$554,0),MATCH(H$3,CRC_Contributions_Summary!$D$34:$O$34,0))</f>
        <v>0</v>
      </c>
      <c r="I250" s="104">
        <f ca="1">INDEX(CRC_Contributions_Summary!$D$35:$O$554,MATCH($Q250,CRC_Contributions_Summary!$Q$35:$Q$554,0),MATCH(I$3,CRC_Contributions_Summary!$D$34:$O$34,0))</f>
        <v>0</v>
      </c>
      <c r="J250" s="104">
        <f ca="1">INDEX(CRC_Contributions_Summary!$D$35:$O$554,MATCH($Q250,CRC_Contributions_Summary!$Q$35:$Q$554,0),MATCH(J$3,CRC_Contributions_Summary!$D$34:$O$34,0))</f>
        <v>0</v>
      </c>
      <c r="K250" s="104">
        <f ca="1">INDEX(CRC_Contributions_Summary!$D$35:$O$554,MATCH($Q250,CRC_Contributions_Summary!$Q$35:$Q$554,0),MATCH(K$3,CRC_Contributions_Summary!$D$34:$O$34,0))</f>
        <v>0</v>
      </c>
      <c r="L250" s="104">
        <f ca="1">INDEX(CRC_Contributions_Summary!$D$35:$O$554,MATCH($Q250,CRC_Contributions_Summary!$Q$35:$Q$554,0),MATCH(L$3,CRC_Contributions_Summary!$D$34:$O$34,0))</f>
        <v>0</v>
      </c>
      <c r="M250" s="104">
        <f ca="1">INDEX(CRC_Contributions_Summary!$D$35:$O$554,MATCH($Q250,CRC_Contributions_Summary!$Q$35:$Q$554,0),MATCH(M$3,CRC_Contributions_Summary!$D$34:$O$34,0))</f>
        <v>0</v>
      </c>
      <c r="N250" s="104">
        <f ca="1">INDEX(CRC_Contributions_Summary!$D$35:$O$554,MATCH($Q250,CRC_Contributions_Summary!$Q$35:$Q$554,0),MATCH(N$3,CRC_Contributions_Summary!$D$34:$O$34,0))</f>
        <v>0</v>
      </c>
      <c r="O250" s="104">
        <f t="shared" ca="1" si="273"/>
        <v>0</v>
      </c>
      <c r="P250">
        <f t="shared" ref="P250" ca="1" si="275">B249</f>
        <v>50</v>
      </c>
      <c r="Q250" t="str">
        <f t="shared" ca="1" si="211"/>
        <v>50Number of FTE</v>
      </c>
    </row>
    <row r="251" spans="2:17">
      <c r="B251" s="282"/>
      <c r="C251" s="99" t="s">
        <v>355</v>
      </c>
      <c r="D251" s="103">
        <f ca="1">INDEX(CRC_Contributions_Summary!$D$35:$O$554,MATCH($Q251,CRC_Contributions_Summary!$Q$35:$Q$554,0),MATCH(D$3,CRC_Contributions_Summary!$D$34:$O$34,0))</f>
        <v>0</v>
      </c>
      <c r="E251" s="103">
        <f ca="1">INDEX(CRC_Contributions_Summary!$D$35:$O$554,MATCH($Q251,CRC_Contributions_Summary!$Q$35:$Q$554,0),MATCH(E$3,CRC_Contributions_Summary!$D$34:$O$34,0))</f>
        <v>0</v>
      </c>
      <c r="F251" s="103">
        <f ca="1">INDEX(CRC_Contributions_Summary!$D$35:$O$554,MATCH($Q251,CRC_Contributions_Summary!$Q$35:$Q$554,0),MATCH(F$3,CRC_Contributions_Summary!$D$34:$O$34,0))</f>
        <v>0</v>
      </c>
      <c r="G251" s="103">
        <f ca="1">INDEX(CRC_Contributions_Summary!$D$35:$O$554,MATCH($Q251,CRC_Contributions_Summary!$Q$35:$Q$554,0),MATCH(G$3,CRC_Contributions_Summary!$D$34:$O$34,0))</f>
        <v>0</v>
      </c>
      <c r="H251" s="103">
        <f ca="1">INDEX(CRC_Contributions_Summary!$D$35:$O$554,MATCH($Q251,CRC_Contributions_Summary!$Q$35:$Q$554,0),MATCH(H$3,CRC_Contributions_Summary!$D$34:$O$34,0))</f>
        <v>0</v>
      </c>
      <c r="I251" s="103">
        <f ca="1">INDEX(CRC_Contributions_Summary!$D$35:$O$554,MATCH($Q251,CRC_Contributions_Summary!$Q$35:$Q$554,0),MATCH(I$3,CRC_Contributions_Summary!$D$34:$O$34,0))</f>
        <v>0</v>
      </c>
      <c r="J251" s="103">
        <f ca="1">INDEX(CRC_Contributions_Summary!$D$35:$O$554,MATCH($Q251,CRC_Contributions_Summary!$Q$35:$Q$554,0),MATCH(J$3,CRC_Contributions_Summary!$D$34:$O$34,0))</f>
        <v>0</v>
      </c>
      <c r="K251" s="103">
        <f ca="1">INDEX(CRC_Contributions_Summary!$D$35:$O$554,MATCH($Q251,CRC_Contributions_Summary!$Q$35:$Q$554,0),MATCH(K$3,CRC_Contributions_Summary!$D$34:$O$34,0))</f>
        <v>0</v>
      </c>
      <c r="L251" s="103">
        <f ca="1">INDEX(CRC_Contributions_Summary!$D$35:$O$554,MATCH($Q251,CRC_Contributions_Summary!$Q$35:$Q$554,0),MATCH(L$3,CRC_Contributions_Summary!$D$34:$O$34,0))</f>
        <v>0</v>
      </c>
      <c r="M251" s="103">
        <f ca="1">INDEX(CRC_Contributions_Summary!$D$35:$O$554,MATCH($Q251,CRC_Contributions_Summary!$Q$35:$Q$554,0),MATCH(M$3,CRC_Contributions_Summary!$D$34:$O$34,0))</f>
        <v>0</v>
      </c>
      <c r="N251" s="103">
        <f ca="1">INDEX(CRC_Contributions_Summary!$D$35:$O$554,MATCH($Q251,CRC_Contributions_Summary!$Q$35:$Q$554,0),MATCH(N$3,CRC_Contributions_Summary!$D$34:$O$34,0))</f>
        <v>0</v>
      </c>
      <c r="O251" s="103">
        <f t="shared" ca="1" si="273"/>
        <v>0</v>
      </c>
      <c r="P251">
        <f t="shared" ref="P251" ca="1" si="276">B249</f>
        <v>50</v>
      </c>
      <c r="Q251" t="str">
        <f t="shared" ca="1" si="211"/>
        <v>50Staff value ($)</v>
      </c>
    </row>
    <row r="252" spans="2:17">
      <c r="B252" s="282"/>
      <c r="C252" s="100" t="s">
        <v>347</v>
      </c>
      <c r="D252" s="103">
        <f ca="1">INDEX(CRC_Contributions_Summary!$D$35:$O$554,MATCH($Q252,CRC_Contributions_Summary!$Q$35:$Q$554,0),MATCH(D$3,CRC_Contributions_Summary!$D$34:$O$34,0))</f>
        <v>0</v>
      </c>
      <c r="E252" s="103">
        <f ca="1">INDEX(CRC_Contributions_Summary!$D$35:$O$554,MATCH($Q252,CRC_Contributions_Summary!$Q$35:$Q$554,0),MATCH(E$3,CRC_Contributions_Summary!$D$34:$O$34,0))</f>
        <v>0</v>
      </c>
      <c r="F252" s="103">
        <f ca="1">INDEX(CRC_Contributions_Summary!$D$35:$O$554,MATCH($Q252,CRC_Contributions_Summary!$Q$35:$Q$554,0),MATCH(F$3,CRC_Contributions_Summary!$D$34:$O$34,0))</f>
        <v>0</v>
      </c>
      <c r="G252" s="103">
        <f ca="1">INDEX(CRC_Contributions_Summary!$D$35:$O$554,MATCH($Q252,CRC_Contributions_Summary!$Q$35:$Q$554,0),MATCH(G$3,CRC_Contributions_Summary!$D$34:$O$34,0))</f>
        <v>0</v>
      </c>
      <c r="H252" s="103">
        <f ca="1">INDEX(CRC_Contributions_Summary!$D$35:$O$554,MATCH($Q252,CRC_Contributions_Summary!$Q$35:$Q$554,0),MATCH(H$3,CRC_Contributions_Summary!$D$34:$O$34,0))</f>
        <v>0</v>
      </c>
      <c r="I252" s="103">
        <f ca="1">INDEX(CRC_Contributions_Summary!$D$35:$O$554,MATCH($Q252,CRC_Contributions_Summary!$Q$35:$Q$554,0),MATCH(I$3,CRC_Contributions_Summary!$D$34:$O$34,0))</f>
        <v>0</v>
      </c>
      <c r="J252" s="103">
        <f ca="1">INDEX(CRC_Contributions_Summary!$D$35:$O$554,MATCH($Q252,CRC_Contributions_Summary!$Q$35:$Q$554,0),MATCH(J$3,CRC_Contributions_Summary!$D$34:$O$34,0))</f>
        <v>0</v>
      </c>
      <c r="K252" s="103">
        <f ca="1">INDEX(CRC_Contributions_Summary!$D$35:$O$554,MATCH($Q252,CRC_Contributions_Summary!$Q$35:$Q$554,0),MATCH(K$3,CRC_Contributions_Summary!$D$34:$O$34,0))</f>
        <v>0</v>
      </c>
      <c r="L252" s="103">
        <f ca="1">INDEX(CRC_Contributions_Summary!$D$35:$O$554,MATCH($Q252,CRC_Contributions_Summary!$Q$35:$Q$554,0),MATCH(L$3,CRC_Contributions_Summary!$D$34:$O$34,0))</f>
        <v>0</v>
      </c>
      <c r="M252" s="103">
        <f ca="1">INDEX(CRC_Contributions_Summary!$D$35:$O$554,MATCH($Q252,CRC_Contributions_Summary!$Q$35:$Q$554,0),MATCH(M$3,CRC_Contributions_Summary!$D$34:$O$34,0))</f>
        <v>0</v>
      </c>
      <c r="N252" s="103">
        <f ca="1">INDEX(CRC_Contributions_Summary!$D$35:$O$554,MATCH($Q252,CRC_Contributions_Summary!$Q$35:$Q$554,0),MATCH(N$3,CRC_Contributions_Summary!$D$34:$O$34,0))</f>
        <v>0</v>
      </c>
      <c r="O252" s="103">
        <f t="shared" ca="1" si="273"/>
        <v>0</v>
      </c>
      <c r="P252">
        <f t="shared" ref="P252" ca="1" si="277">B249</f>
        <v>50</v>
      </c>
      <c r="Q252" t="str">
        <f t="shared" ca="1" si="211"/>
        <v>50Non-staff in-kind ($)</v>
      </c>
    </row>
    <row r="253" spans="2:17">
      <c r="B253" s="282"/>
      <c r="C253" s="101" t="s">
        <v>428</v>
      </c>
      <c r="D253" s="105">
        <f t="shared" ref="D253:O253" ca="1" si="278">SUM(D249,D251,D252)</f>
        <v>0</v>
      </c>
      <c r="E253" s="105">
        <f t="shared" ca="1" si="278"/>
        <v>0</v>
      </c>
      <c r="F253" s="105">
        <f t="shared" ca="1" si="278"/>
        <v>0</v>
      </c>
      <c r="G253" s="105">
        <f t="shared" ca="1" si="278"/>
        <v>0</v>
      </c>
      <c r="H253" s="105">
        <f t="shared" ca="1" si="278"/>
        <v>0</v>
      </c>
      <c r="I253" s="105">
        <f t="shared" ca="1" si="278"/>
        <v>0</v>
      </c>
      <c r="J253" s="105">
        <f t="shared" ca="1" si="278"/>
        <v>0</v>
      </c>
      <c r="K253" s="105">
        <f t="shared" ca="1" si="278"/>
        <v>0</v>
      </c>
      <c r="L253" s="105">
        <f t="shared" ca="1" si="278"/>
        <v>0</v>
      </c>
      <c r="M253" s="105">
        <f t="shared" ca="1" si="278"/>
        <v>0</v>
      </c>
      <c r="N253" s="105">
        <f t="shared" ca="1" si="278"/>
        <v>0</v>
      </c>
      <c r="O253" s="105">
        <f t="shared" ca="1" si="278"/>
        <v>0</v>
      </c>
      <c r="Q253" t="str">
        <f t="shared" si="211"/>
        <v>Partner total ($)</v>
      </c>
    </row>
    <row r="254" spans="2:17">
      <c r="B254" s="282">
        <f ca="1">INDEX(CRC_Partner_Information!$B$7:$B$136,COUNTA(B$4:B254))</f>
        <v>51</v>
      </c>
      <c r="C254" s="98" t="s">
        <v>344</v>
      </c>
      <c r="D254" s="103">
        <f ca="1">INDEX(CRC_Contributions_Summary!$D$35:$O$554,MATCH($Q254,CRC_Contributions_Summary!$Q$35:$Q$554,0),MATCH(D$3,CRC_Contributions_Summary!$D$34:$O$34,0))</f>
        <v>0</v>
      </c>
      <c r="E254" s="103">
        <f ca="1">INDEX(CRC_Contributions_Summary!$D$35:$O$554,MATCH($Q254,CRC_Contributions_Summary!$Q$35:$Q$554,0),MATCH(E$3,CRC_Contributions_Summary!$D$34:$O$34,0))</f>
        <v>0</v>
      </c>
      <c r="F254" s="103">
        <f ca="1">INDEX(CRC_Contributions_Summary!$D$35:$O$554,MATCH($Q254,CRC_Contributions_Summary!$Q$35:$Q$554,0),MATCH(F$3,CRC_Contributions_Summary!$D$34:$O$34,0))</f>
        <v>0</v>
      </c>
      <c r="G254" s="103">
        <f ca="1">INDEX(CRC_Contributions_Summary!$D$35:$O$554,MATCH($Q254,CRC_Contributions_Summary!$Q$35:$Q$554,0),MATCH(G$3,CRC_Contributions_Summary!$D$34:$O$34,0))</f>
        <v>0</v>
      </c>
      <c r="H254" s="103">
        <f ca="1">INDEX(CRC_Contributions_Summary!$D$35:$O$554,MATCH($Q254,CRC_Contributions_Summary!$Q$35:$Q$554,0),MATCH(H$3,CRC_Contributions_Summary!$D$34:$O$34,0))</f>
        <v>0</v>
      </c>
      <c r="I254" s="103">
        <f ca="1">INDEX(CRC_Contributions_Summary!$D$35:$O$554,MATCH($Q254,CRC_Contributions_Summary!$Q$35:$Q$554,0),MATCH(I$3,CRC_Contributions_Summary!$D$34:$O$34,0))</f>
        <v>0</v>
      </c>
      <c r="J254" s="103">
        <f ca="1">INDEX(CRC_Contributions_Summary!$D$35:$O$554,MATCH($Q254,CRC_Contributions_Summary!$Q$35:$Q$554,0),MATCH(J$3,CRC_Contributions_Summary!$D$34:$O$34,0))</f>
        <v>0</v>
      </c>
      <c r="K254" s="103">
        <f ca="1">INDEX(CRC_Contributions_Summary!$D$35:$O$554,MATCH($Q254,CRC_Contributions_Summary!$Q$35:$Q$554,0),MATCH(K$3,CRC_Contributions_Summary!$D$34:$O$34,0))</f>
        <v>0</v>
      </c>
      <c r="L254" s="103">
        <f ca="1">INDEX(CRC_Contributions_Summary!$D$35:$O$554,MATCH($Q254,CRC_Contributions_Summary!$Q$35:$Q$554,0),MATCH(L$3,CRC_Contributions_Summary!$D$34:$O$34,0))</f>
        <v>0</v>
      </c>
      <c r="M254" s="103">
        <f ca="1">INDEX(CRC_Contributions_Summary!$D$35:$O$554,MATCH($Q254,CRC_Contributions_Summary!$Q$35:$Q$554,0),MATCH(M$3,CRC_Contributions_Summary!$D$34:$O$34,0))</f>
        <v>0</v>
      </c>
      <c r="N254" s="103">
        <f ca="1">INDEX(CRC_Contributions_Summary!$D$35:$O$554,MATCH($Q254,CRC_Contributions_Summary!$Q$35:$Q$554,0),MATCH(N$3,CRC_Contributions_Summary!$D$34:$O$34,0))</f>
        <v>0</v>
      </c>
      <c r="O254" s="103">
        <f t="shared" ref="O254:O257" ca="1" si="279">SUM(D254:N254)</f>
        <v>0</v>
      </c>
      <c r="P254">
        <f t="shared" ref="P254" ca="1" si="280">B254</f>
        <v>51</v>
      </c>
      <c r="Q254" t="str">
        <f t="shared" ca="1" si="211"/>
        <v>51Cash ($)</v>
      </c>
    </row>
    <row r="255" spans="2:17">
      <c r="B255" s="282"/>
      <c r="C255" s="99" t="s">
        <v>345</v>
      </c>
      <c r="D255" s="104">
        <f ca="1">INDEX(CRC_Contributions_Summary!$D$35:$O$554,MATCH($Q255,CRC_Contributions_Summary!$Q$35:$Q$554,0),MATCH(D$3,CRC_Contributions_Summary!$D$34:$O$34,0))</f>
        <v>0</v>
      </c>
      <c r="E255" s="104">
        <f ca="1">INDEX(CRC_Contributions_Summary!$D$35:$O$554,MATCH($Q255,CRC_Contributions_Summary!$Q$35:$Q$554,0),MATCH(E$3,CRC_Contributions_Summary!$D$34:$O$34,0))</f>
        <v>0</v>
      </c>
      <c r="F255" s="104">
        <f ca="1">INDEX(CRC_Contributions_Summary!$D$35:$O$554,MATCH($Q255,CRC_Contributions_Summary!$Q$35:$Q$554,0),MATCH(F$3,CRC_Contributions_Summary!$D$34:$O$34,0))</f>
        <v>0</v>
      </c>
      <c r="G255" s="104">
        <f ca="1">INDEX(CRC_Contributions_Summary!$D$35:$O$554,MATCH($Q255,CRC_Contributions_Summary!$Q$35:$Q$554,0),MATCH(G$3,CRC_Contributions_Summary!$D$34:$O$34,0))</f>
        <v>0</v>
      </c>
      <c r="H255" s="104">
        <f ca="1">INDEX(CRC_Contributions_Summary!$D$35:$O$554,MATCH($Q255,CRC_Contributions_Summary!$Q$35:$Q$554,0),MATCH(H$3,CRC_Contributions_Summary!$D$34:$O$34,0))</f>
        <v>0</v>
      </c>
      <c r="I255" s="104">
        <f ca="1">INDEX(CRC_Contributions_Summary!$D$35:$O$554,MATCH($Q255,CRC_Contributions_Summary!$Q$35:$Q$554,0),MATCH(I$3,CRC_Contributions_Summary!$D$34:$O$34,0))</f>
        <v>0</v>
      </c>
      <c r="J255" s="104">
        <f ca="1">INDEX(CRC_Contributions_Summary!$D$35:$O$554,MATCH($Q255,CRC_Contributions_Summary!$Q$35:$Q$554,0),MATCH(J$3,CRC_Contributions_Summary!$D$34:$O$34,0))</f>
        <v>0</v>
      </c>
      <c r="K255" s="104">
        <f ca="1">INDEX(CRC_Contributions_Summary!$D$35:$O$554,MATCH($Q255,CRC_Contributions_Summary!$Q$35:$Q$554,0),MATCH(K$3,CRC_Contributions_Summary!$D$34:$O$34,0))</f>
        <v>0</v>
      </c>
      <c r="L255" s="104">
        <f ca="1">INDEX(CRC_Contributions_Summary!$D$35:$O$554,MATCH($Q255,CRC_Contributions_Summary!$Q$35:$Q$554,0),MATCH(L$3,CRC_Contributions_Summary!$D$34:$O$34,0))</f>
        <v>0</v>
      </c>
      <c r="M255" s="104">
        <f ca="1">INDEX(CRC_Contributions_Summary!$D$35:$O$554,MATCH($Q255,CRC_Contributions_Summary!$Q$35:$Q$554,0),MATCH(M$3,CRC_Contributions_Summary!$D$34:$O$34,0))</f>
        <v>0</v>
      </c>
      <c r="N255" s="104">
        <f ca="1">INDEX(CRC_Contributions_Summary!$D$35:$O$554,MATCH($Q255,CRC_Contributions_Summary!$Q$35:$Q$554,0),MATCH(N$3,CRC_Contributions_Summary!$D$34:$O$34,0))</f>
        <v>0</v>
      </c>
      <c r="O255" s="104">
        <f t="shared" ca="1" si="279"/>
        <v>0</v>
      </c>
      <c r="P255">
        <f t="shared" ref="P255" ca="1" si="281">B254</f>
        <v>51</v>
      </c>
      <c r="Q255" t="str">
        <f t="shared" ca="1" si="211"/>
        <v>51Number of FTE</v>
      </c>
    </row>
    <row r="256" spans="2:17">
      <c r="B256" s="282"/>
      <c r="C256" s="99" t="s">
        <v>355</v>
      </c>
      <c r="D256" s="103">
        <f ca="1">INDEX(CRC_Contributions_Summary!$D$35:$O$554,MATCH($Q256,CRC_Contributions_Summary!$Q$35:$Q$554,0),MATCH(D$3,CRC_Contributions_Summary!$D$34:$O$34,0))</f>
        <v>0</v>
      </c>
      <c r="E256" s="103">
        <f ca="1">INDEX(CRC_Contributions_Summary!$D$35:$O$554,MATCH($Q256,CRC_Contributions_Summary!$Q$35:$Q$554,0),MATCH(E$3,CRC_Contributions_Summary!$D$34:$O$34,0))</f>
        <v>0</v>
      </c>
      <c r="F256" s="103">
        <f ca="1">INDEX(CRC_Contributions_Summary!$D$35:$O$554,MATCH($Q256,CRC_Contributions_Summary!$Q$35:$Q$554,0),MATCH(F$3,CRC_Contributions_Summary!$D$34:$O$34,0))</f>
        <v>0</v>
      </c>
      <c r="G256" s="103">
        <f ca="1">INDEX(CRC_Contributions_Summary!$D$35:$O$554,MATCH($Q256,CRC_Contributions_Summary!$Q$35:$Q$554,0),MATCH(G$3,CRC_Contributions_Summary!$D$34:$O$34,0))</f>
        <v>0</v>
      </c>
      <c r="H256" s="103">
        <f ca="1">INDEX(CRC_Contributions_Summary!$D$35:$O$554,MATCH($Q256,CRC_Contributions_Summary!$Q$35:$Q$554,0),MATCH(H$3,CRC_Contributions_Summary!$D$34:$O$34,0))</f>
        <v>0</v>
      </c>
      <c r="I256" s="103">
        <f ca="1">INDEX(CRC_Contributions_Summary!$D$35:$O$554,MATCH($Q256,CRC_Contributions_Summary!$Q$35:$Q$554,0),MATCH(I$3,CRC_Contributions_Summary!$D$34:$O$34,0))</f>
        <v>0</v>
      </c>
      <c r="J256" s="103">
        <f ca="1">INDEX(CRC_Contributions_Summary!$D$35:$O$554,MATCH($Q256,CRC_Contributions_Summary!$Q$35:$Q$554,0),MATCH(J$3,CRC_Contributions_Summary!$D$34:$O$34,0))</f>
        <v>0</v>
      </c>
      <c r="K256" s="103">
        <f ca="1">INDEX(CRC_Contributions_Summary!$D$35:$O$554,MATCH($Q256,CRC_Contributions_Summary!$Q$35:$Q$554,0),MATCH(K$3,CRC_Contributions_Summary!$D$34:$O$34,0))</f>
        <v>0</v>
      </c>
      <c r="L256" s="103">
        <f ca="1">INDEX(CRC_Contributions_Summary!$D$35:$O$554,MATCH($Q256,CRC_Contributions_Summary!$Q$35:$Q$554,0),MATCH(L$3,CRC_Contributions_Summary!$D$34:$O$34,0))</f>
        <v>0</v>
      </c>
      <c r="M256" s="103">
        <f ca="1">INDEX(CRC_Contributions_Summary!$D$35:$O$554,MATCH($Q256,CRC_Contributions_Summary!$Q$35:$Q$554,0),MATCH(M$3,CRC_Contributions_Summary!$D$34:$O$34,0))</f>
        <v>0</v>
      </c>
      <c r="N256" s="103">
        <f ca="1">INDEX(CRC_Contributions_Summary!$D$35:$O$554,MATCH($Q256,CRC_Contributions_Summary!$Q$35:$Q$554,0),MATCH(N$3,CRC_Contributions_Summary!$D$34:$O$34,0))</f>
        <v>0</v>
      </c>
      <c r="O256" s="103">
        <f t="shared" ca="1" si="279"/>
        <v>0</v>
      </c>
      <c r="P256">
        <f t="shared" ref="P256" ca="1" si="282">B254</f>
        <v>51</v>
      </c>
      <c r="Q256" t="str">
        <f t="shared" ca="1" si="211"/>
        <v>51Staff value ($)</v>
      </c>
    </row>
    <row r="257" spans="2:17">
      <c r="B257" s="282"/>
      <c r="C257" s="100" t="s">
        <v>347</v>
      </c>
      <c r="D257" s="103">
        <f ca="1">INDEX(CRC_Contributions_Summary!$D$35:$O$554,MATCH($Q257,CRC_Contributions_Summary!$Q$35:$Q$554,0),MATCH(D$3,CRC_Contributions_Summary!$D$34:$O$34,0))</f>
        <v>0</v>
      </c>
      <c r="E257" s="103">
        <f ca="1">INDEX(CRC_Contributions_Summary!$D$35:$O$554,MATCH($Q257,CRC_Contributions_Summary!$Q$35:$Q$554,0),MATCH(E$3,CRC_Contributions_Summary!$D$34:$O$34,0))</f>
        <v>0</v>
      </c>
      <c r="F257" s="103">
        <f ca="1">INDEX(CRC_Contributions_Summary!$D$35:$O$554,MATCH($Q257,CRC_Contributions_Summary!$Q$35:$Q$554,0),MATCH(F$3,CRC_Contributions_Summary!$D$34:$O$34,0))</f>
        <v>0</v>
      </c>
      <c r="G257" s="103">
        <f ca="1">INDEX(CRC_Contributions_Summary!$D$35:$O$554,MATCH($Q257,CRC_Contributions_Summary!$Q$35:$Q$554,0),MATCH(G$3,CRC_Contributions_Summary!$D$34:$O$34,0))</f>
        <v>0</v>
      </c>
      <c r="H257" s="103">
        <f ca="1">INDEX(CRC_Contributions_Summary!$D$35:$O$554,MATCH($Q257,CRC_Contributions_Summary!$Q$35:$Q$554,0),MATCH(H$3,CRC_Contributions_Summary!$D$34:$O$34,0))</f>
        <v>0</v>
      </c>
      <c r="I257" s="103">
        <f ca="1">INDEX(CRC_Contributions_Summary!$D$35:$O$554,MATCH($Q257,CRC_Contributions_Summary!$Q$35:$Q$554,0),MATCH(I$3,CRC_Contributions_Summary!$D$34:$O$34,0))</f>
        <v>0</v>
      </c>
      <c r="J257" s="103">
        <f ca="1">INDEX(CRC_Contributions_Summary!$D$35:$O$554,MATCH($Q257,CRC_Contributions_Summary!$Q$35:$Q$554,0),MATCH(J$3,CRC_Contributions_Summary!$D$34:$O$34,0))</f>
        <v>0</v>
      </c>
      <c r="K257" s="103">
        <f ca="1">INDEX(CRC_Contributions_Summary!$D$35:$O$554,MATCH($Q257,CRC_Contributions_Summary!$Q$35:$Q$554,0),MATCH(K$3,CRC_Contributions_Summary!$D$34:$O$34,0))</f>
        <v>0</v>
      </c>
      <c r="L257" s="103">
        <f ca="1">INDEX(CRC_Contributions_Summary!$D$35:$O$554,MATCH($Q257,CRC_Contributions_Summary!$Q$35:$Q$554,0),MATCH(L$3,CRC_Contributions_Summary!$D$34:$O$34,0))</f>
        <v>0</v>
      </c>
      <c r="M257" s="103">
        <f ca="1">INDEX(CRC_Contributions_Summary!$D$35:$O$554,MATCH($Q257,CRC_Contributions_Summary!$Q$35:$Q$554,0),MATCH(M$3,CRC_Contributions_Summary!$D$34:$O$34,0))</f>
        <v>0</v>
      </c>
      <c r="N257" s="103">
        <f ca="1">INDEX(CRC_Contributions_Summary!$D$35:$O$554,MATCH($Q257,CRC_Contributions_Summary!$Q$35:$Q$554,0),MATCH(N$3,CRC_Contributions_Summary!$D$34:$O$34,0))</f>
        <v>0</v>
      </c>
      <c r="O257" s="103">
        <f t="shared" ca="1" si="279"/>
        <v>0</v>
      </c>
      <c r="P257">
        <f t="shared" ref="P257" ca="1" si="283">B254</f>
        <v>51</v>
      </c>
      <c r="Q257" t="str">
        <f t="shared" ca="1" si="211"/>
        <v>51Non-staff in-kind ($)</v>
      </c>
    </row>
    <row r="258" spans="2:17">
      <c r="B258" s="282"/>
      <c r="C258" s="101" t="s">
        <v>428</v>
      </c>
      <c r="D258" s="105">
        <f t="shared" ref="D258:O258" ca="1" si="284">SUM(D254,D256,D257)</f>
        <v>0</v>
      </c>
      <c r="E258" s="105">
        <f t="shared" ca="1" si="284"/>
        <v>0</v>
      </c>
      <c r="F258" s="105">
        <f t="shared" ca="1" si="284"/>
        <v>0</v>
      </c>
      <c r="G258" s="105">
        <f t="shared" ca="1" si="284"/>
        <v>0</v>
      </c>
      <c r="H258" s="105">
        <f t="shared" ca="1" si="284"/>
        <v>0</v>
      </c>
      <c r="I258" s="105">
        <f t="shared" ca="1" si="284"/>
        <v>0</v>
      </c>
      <c r="J258" s="105">
        <f t="shared" ca="1" si="284"/>
        <v>0</v>
      </c>
      <c r="K258" s="105">
        <f t="shared" ca="1" si="284"/>
        <v>0</v>
      </c>
      <c r="L258" s="105">
        <f t="shared" ca="1" si="284"/>
        <v>0</v>
      </c>
      <c r="M258" s="105">
        <f t="shared" ca="1" si="284"/>
        <v>0</v>
      </c>
      <c r="N258" s="105">
        <f t="shared" ca="1" si="284"/>
        <v>0</v>
      </c>
      <c r="O258" s="105">
        <f t="shared" ca="1" si="284"/>
        <v>0</v>
      </c>
      <c r="Q258" t="str">
        <f t="shared" si="211"/>
        <v>Partner total ($)</v>
      </c>
    </row>
    <row r="259" spans="2:17">
      <c r="B259" s="282">
        <f ca="1">INDEX(CRC_Partner_Information!$B$7:$B$136,COUNTA(B$4:B259))</f>
        <v>52</v>
      </c>
      <c r="C259" s="98" t="s">
        <v>344</v>
      </c>
      <c r="D259" s="103">
        <f ca="1">INDEX(CRC_Contributions_Summary!$D$35:$O$554,MATCH($Q259,CRC_Contributions_Summary!$Q$35:$Q$554,0),MATCH(D$3,CRC_Contributions_Summary!$D$34:$O$34,0))</f>
        <v>0</v>
      </c>
      <c r="E259" s="103">
        <f ca="1">INDEX(CRC_Contributions_Summary!$D$35:$O$554,MATCH($Q259,CRC_Contributions_Summary!$Q$35:$Q$554,0),MATCH(E$3,CRC_Contributions_Summary!$D$34:$O$34,0))</f>
        <v>0</v>
      </c>
      <c r="F259" s="103">
        <f ca="1">INDEX(CRC_Contributions_Summary!$D$35:$O$554,MATCH($Q259,CRC_Contributions_Summary!$Q$35:$Q$554,0),MATCH(F$3,CRC_Contributions_Summary!$D$34:$O$34,0))</f>
        <v>0</v>
      </c>
      <c r="G259" s="103">
        <f ca="1">INDEX(CRC_Contributions_Summary!$D$35:$O$554,MATCH($Q259,CRC_Contributions_Summary!$Q$35:$Q$554,0),MATCH(G$3,CRC_Contributions_Summary!$D$34:$O$34,0))</f>
        <v>0</v>
      </c>
      <c r="H259" s="103">
        <f ca="1">INDEX(CRC_Contributions_Summary!$D$35:$O$554,MATCH($Q259,CRC_Contributions_Summary!$Q$35:$Q$554,0),MATCH(H$3,CRC_Contributions_Summary!$D$34:$O$34,0))</f>
        <v>0</v>
      </c>
      <c r="I259" s="103">
        <f ca="1">INDEX(CRC_Contributions_Summary!$D$35:$O$554,MATCH($Q259,CRC_Contributions_Summary!$Q$35:$Q$554,0),MATCH(I$3,CRC_Contributions_Summary!$D$34:$O$34,0))</f>
        <v>0</v>
      </c>
      <c r="J259" s="103">
        <f ca="1">INDEX(CRC_Contributions_Summary!$D$35:$O$554,MATCH($Q259,CRC_Contributions_Summary!$Q$35:$Q$554,0),MATCH(J$3,CRC_Contributions_Summary!$D$34:$O$34,0))</f>
        <v>0</v>
      </c>
      <c r="K259" s="103">
        <f ca="1">INDEX(CRC_Contributions_Summary!$D$35:$O$554,MATCH($Q259,CRC_Contributions_Summary!$Q$35:$Q$554,0),MATCH(K$3,CRC_Contributions_Summary!$D$34:$O$34,0))</f>
        <v>0</v>
      </c>
      <c r="L259" s="103">
        <f ca="1">INDEX(CRC_Contributions_Summary!$D$35:$O$554,MATCH($Q259,CRC_Contributions_Summary!$Q$35:$Q$554,0),MATCH(L$3,CRC_Contributions_Summary!$D$34:$O$34,0))</f>
        <v>0</v>
      </c>
      <c r="M259" s="103">
        <f ca="1">INDEX(CRC_Contributions_Summary!$D$35:$O$554,MATCH($Q259,CRC_Contributions_Summary!$Q$35:$Q$554,0),MATCH(M$3,CRC_Contributions_Summary!$D$34:$O$34,0))</f>
        <v>0</v>
      </c>
      <c r="N259" s="103">
        <f ca="1">INDEX(CRC_Contributions_Summary!$D$35:$O$554,MATCH($Q259,CRC_Contributions_Summary!$Q$35:$Q$554,0),MATCH(N$3,CRC_Contributions_Summary!$D$34:$O$34,0))</f>
        <v>0</v>
      </c>
      <c r="O259" s="103">
        <f t="shared" ref="O259:O262" ca="1" si="285">SUM(D259:N259)</f>
        <v>0</v>
      </c>
      <c r="P259">
        <f t="shared" ref="P259" ca="1" si="286">B259</f>
        <v>52</v>
      </c>
      <c r="Q259" t="str">
        <f t="shared" ca="1" si="211"/>
        <v>52Cash ($)</v>
      </c>
    </row>
    <row r="260" spans="2:17">
      <c r="B260" s="282"/>
      <c r="C260" s="99" t="s">
        <v>345</v>
      </c>
      <c r="D260" s="104">
        <f ca="1">INDEX(CRC_Contributions_Summary!$D$35:$O$554,MATCH($Q260,CRC_Contributions_Summary!$Q$35:$Q$554,0),MATCH(D$3,CRC_Contributions_Summary!$D$34:$O$34,0))</f>
        <v>0</v>
      </c>
      <c r="E260" s="104">
        <f ca="1">INDEX(CRC_Contributions_Summary!$D$35:$O$554,MATCH($Q260,CRC_Contributions_Summary!$Q$35:$Q$554,0),MATCH(E$3,CRC_Contributions_Summary!$D$34:$O$34,0))</f>
        <v>0</v>
      </c>
      <c r="F260" s="104">
        <f ca="1">INDEX(CRC_Contributions_Summary!$D$35:$O$554,MATCH($Q260,CRC_Contributions_Summary!$Q$35:$Q$554,0),MATCH(F$3,CRC_Contributions_Summary!$D$34:$O$34,0))</f>
        <v>0</v>
      </c>
      <c r="G260" s="104">
        <f ca="1">INDEX(CRC_Contributions_Summary!$D$35:$O$554,MATCH($Q260,CRC_Contributions_Summary!$Q$35:$Q$554,0),MATCH(G$3,CRC_Contributions_Summary!$D$34:$O$34,0))</f>
        <v>0</v>
      </c>
      <c r="H260" s="104">
        <f ca="1">INDEX(CRC_Contributions_Summary!$D$35:$O$554,MATCH($Q260,CRC_Contributions_Summary!$Q$35:$Q$554,0),MATCH(H$3,CRC_Contributions_Summary!$D$34:$O$34,0))</f>
        <v>0</v>
      </c>
      <c r="I260" s="104">
        <f ca="1">INDEX(CRC_Contributions_Summary!$D$35:$O$554,MATCH($Q260,CRC_Contributions_Summary!$Q$35:$Q$554,0),MATCH(I$3,CRC_Contributions_Summary!$D$34:$O$34,0))</f>
        <v>0</v>
      </c>
      <c r="J260" s="104">
        <f ca="1">INDEX(CRC_Contributions_Summary!$D$35:$O$554,MATCH($Q260,CRC_Contributions_Summary!$Q$35:$Q$554,0),MATCH(J$3,CRC_Contributions_Summary!$D$34:$O$34,0))</f>
        <v>0</v>
      </c>
      <c r="K260" s="104">
        <f ca="1">INDEX(CRC_Contributions_Summary!$D$35:$O$554,MATCH($Q260,CRC_Contributions_Summary!$Q$35:$Q$554,0),MATCH(K$3,CRC_Contributions_Summary!$D$34:$O$34,0))</f>
        <v>0</v>
      </c>
      <c r="L260" s="104">
        <f ca="1">INDEX(CRC_Contributions_Summary!$D$35:$O$554,MATCH($Q260,CRC_Contributions_Summary!$Q$35:$Q$554,0),MATCH(L$3,CRC_Contributions_Summary!$D$34:$O$34,0))</f>
        <v>0</v>
      </c>
      <c r="M260" s="104">
        <f ca="1">INDEX(CRC_Contributions_Summary!$D$35:$O$554,MATCH($Q260,CRC_Contributions_Summary!$Q$35:$Q$554,0),MATCH(M$3,CRC_Contributions_Summary!$D$34:$O$34,0))</f>
        <v>0</v>
      </c>
      <c r="N260" s="104">
        <f ca="1">INDEX(CRC_Contributions_Summary!$D$35:$O$554,MATCH($Q260,CRC_Contributions_Summary!$Q$35:$Q$554,0),MATCH(N$3,CRC_Contributions_Summary!$D$34:$O$34,0))</f>
        <v>0</v>
      </c>
      <c r="O260" s="104">
        <f t="shared" ca="1" si="285"/>
        <v>0</v>
      </c>
      <c r="P260">
        <f t="shared" ref="P260" ca="1" si="287">B259</f>
        <v>52</v>
      </c>
      <c r="Q260" t="str">
        <f t="shared" ca="1" si="211"/>
        <v>52Number of FTE</v>
      </c>
    </row>
    <row r="261" spans="2:17">
      <c r="B261" s="282"/>
      <c r="C261" s="99" t="s">
        <v>355</v>
      </c>
      <c r="D261" s="103">
        <f ca="1">INDEX(CRC_Contributions_Summary!$D$35:$O$554,MATCH($Q261,CRC_Contributions_Summary!$Q$35:$Q$554,0),MATCH(D$3,CRC_Contributions_Summary!$D$34:$O$34,0))</f>
        <v>0</v>
      </c>
      <c r="E261" s="103">
        <f ca="1">INDEX(CRC_Contributions_Summary!$D$35:$O$554,MATCH($Q261,CRC_Contributions_Summary!$Q$35:$Q$554,0),MATCH(E$3,CRC_Contributions_Summary!$D$34:$O$34,0))</f>
        <v>0</v>
      </c>
      <c r="F261" s="103">
        <f ca="1">INDEX(CRC_Contributions_Summary!$D$35:$O$554,MATCH($Q261,CRC_Contributions_Summary!$Q$35:$Q$554,0),MATCH(F$3,CRC_Contributions_Summary!$D$34:$O$34,0))</f>
        <v>0</v>
      </c>
      <c r="G261" s="103">
        <f ca="1">INDEX(CRC_Contributions_Summary!$D$35:$O$554,MATCH($Q261,CRC_Contributions_Summary!$Q$35:$Q$554,0),MATCH(G$3,CRC_Contributions_Summary!$D$34:$O$34,0))</f>
        <v>0</v>
      </c>
      <c r="H261" s="103">
        <f ca="1">INDEX(CRC_Contributions_Summary!$D$35:$O$554,MATCH($Q261,CRC_Contributions_Summary!$Q$35:$Q$554,0),MATCH(H$3,CRC_Contributions_Summary!$D$34:$O$34,0))</f>
        <v>0</v>
      </c>
      <c r="I261" s="103">
        <f ca="1">INDEX(CRC_Contributions_Summary!$D$35:$O$554,MATCH($Q261,CRC_Contributions_Summary!$Q$35:$Q$554,0),MATCH(I$3,CRC_Contributions_Summary!$D$34:$O$34,0))</f>
        <v>0</v>
      </c>
      <c r="J261" s="103">
        <f ca="1">INDEX(CRC_Contributions_Summary!$D$35:$O$554,MATCH($Q261,CRC_Contributions_Summary!$Q$35:$Q$554,0),MATCH(J$3,CRC_Contributions_Summary!$D$34:$O$34,0))</f>
        <v>0</v>
      </c>
      <c r="K261" s="103">
        <f ca="1">INDEX(CRC_Contributions_Summary!$D$35:$O$554,MATCH($Q261,CRC_Contributions_Summary!$Q$35:$Q$554,0),MATCH(K$3,CRC_Contributions_Summary!$D$34:$O$34,0))</f>
        <v>0</v>
      </c>
      <c r="L261" s="103">
        <f ca="1">INDEX(CRC_Contributions_Summary!$D$35:$O$554,MATCH($Q261,CRC_Contributions_Summary!$Q$35:$Q$554,0),MATCH(L$3,CRC_Contributions_Summary!$D$34:$O$34,0))</f>
        <v>0</v>
      </c>
      <c r="M261" s="103">
        <f ca="1">INDEX(CRC_Contributions_Summary!$D$35:$O$554,MATCH($Q261,CRC_Contributions_Summary!$Q$35:$Q$554,0),MATCH(M$3,CRC_Contributions_Summary!$D$34:$O$34,0))</f>
        <v>0</v>
      </c>
      <c r="N261" s="103">
        <f ca="1">INDEX(CRC_Contributions_Summary!$D$35:$O$554,MATCH($Q261,CRC_Contributions_Summary!$Q$35:$Q$554,0),MATCH(N$3,CRC_Contributions_Summary!$D$34:$O$34,0))</f>
        <v>0</v>
      </c>
      <c r="O261" s="103">
        <f t="shared" ca="1" si="285"/>
        <v>0</v>
      </c>
      <c r="P261">
        <f t="shared" ref="P261" ca="1" si="288">B259</f>
        <v>52</v>
      </c>
      <c r="Q261" t="str">
        <f t="shared" ref="Q261:Q324" ca="1" si="289">P261&amp;C261</f>
        <v>52Staff value ($)</v>
      </c>
    </row>
    <row r="262" spans="2:17">
      <c r="B262" s="282"/>
      <c r="C262" s="100" t="s">
        <v>347</v>
      </c>
      <c r="D262" s="103">
        <f ca="1">INDEX(CRC_Contributions_Summary!$D$35:$O$554,MATCH($Q262,CRC_Contributions_Summary!$Q$35:$Q$554,0),MATCH(D$3,CRC_Contributions_Summary!$D$34:$O$34,0))</f>
        <v>0</v>
      </c>
      <c r="E262" s="103">
        <f ca="1">INDEX(CRC_Contributions_Summary!$D$35:$O$554,MATCH($Q262,CRC_Contributions_Summary!$Q$35:$Q$554,0),MATCH(E$3,CRC_Contributions_Summary!$D$34:$O$34,0))</f>
        <v>0</v>
      </c>
      <c r="F262" s="103">
        <f ca="1">INDEX(CRC_Contributions_Summary!$D$35:$O$554,MATCH($Q262,CRC_Contributions_Summary!$Q$35:$Q$554,0),MATCH(F$3,CRC_Contributions_Summary!$D$34:$O$34,0))</f>
        <v>0</v>
      </c>
      <c r="G262" s="103">
        <f ca="1">INDEX(CRC_Contributions_Summary!$D$35:$O$554,MATCH($Q262,CRC_Contributions_Summary!$Q$35:$Q$554,0),MATCH(G$3,CRC_Contributions_Summary!$D$34:$O$34,0))</f>
        <v>0</v>
      </c>
      <c r="H262" s="103">
        <f ca="1">INDEX(CRC_Contributions_Summary!$D$35:$O$554,MATCH($Q262,CRC_Contributions_Summary!$Q$35:$Q$554,0),MATCH(H$3,CRC_Contributions_Summary!$D$34:$O$34,0))</f>
        <v>0</v>
      </c>
      <c r="I262" s="103">
        <f ca="1">INDEX(CRC_Contributions_Summary!$D$35:$O$554,MATCH($Q262,CRC_Contributions_Summary!$Q$35:$Q$554,0),MATCH(I$3,CRC_Contributions_Summary!$D$34:$O$34,0))</f>
        <v>0</v>
      </c>
      <c r="J262" s="103">
        <f ca="1">INDEX(CRC_Contributions_Summary!$D$35:$O$554,MATCH($Q262,CRC_Contributions_Summary!$Q$35:$Q$554,0),MATCH(J$3,CRC_Contributions_Summary!$D$34:$O$34,0))</f>
        <v>0</v>
      </c>
      <c r="K262" s="103">
        <f ca="1">INDEX(CRC_Contributions_Summary!$D$35:$O$554,MATCH($Q262,CRC_Contributions_Summary!$Q$35:$Q$554,0),MATCH(K$3,CRC_Contributions_Summary!$D$34:$O$34,0))</f>
        <v>0</v>
      </c>
      <c r="L262" s="103">
        <f ca="1">INDEX(CRC_Contributions_Summary!$D$35:$O$554,MATCH($Q262,CRC_Contributions_Summary!$Q$35:$Q$554,0),MATCH(L$3,CRC_Contributions_Summary!$D$34:$O$34,0))</f>
        <v>0</v>
      </c>
      <c r="M262" s="103">
        <f ca="1">INDEX(CRC_Contributions_Summary!$D$35:$O$554,MATCH($Q262,CRC_Contributions_Summary!$Q$35:$Q$554,0),MATCH(M$3,CRC_Contributions_Summary!$D$34:$O$34,0))</f>
        <v>0</v>
      </c>
      <c r="N262" s="103">
        <f ca="1">INDEX(CRC_Contributions_Summary!$D$35:$O$554,MATCH($Q262,CRC_Contributions_Summary!$Q$35:$Q$554,0),MATCH(N$3,CRC_Contributions_Summary!$D$34:$O$34,0))</f>
        <v>0</v>
      </c>
      <c r="O262" s="103">
        <f t="shared" ca="1" si="285"/>
        <v>0</v>
      </c>
      <c r="P262">
        <f t="shared" ref="P262" ca="1" si="290">B259</f>
        <v>52</v>
      </c>
      <c r="Q262" t="str">
        <f t="shared" ca="1" si="289"/>
        <v>52Non-staff in-kind ($)</v>
      </c>
    </row>
    <row r="263" spans="2:17">
      <c r="B263" s="282"/>
      <c r="C263" s="101" t="s">
        <v>428</v>
      </c>
      <c r="D263" s="105">
        <f t="shared" ref="D263:O263" ca="1" si="291">SUM(D259,D261,D262)</f>
        <v>0</v>
      </c>
      <c r="E263" s="105">
        <f t="shared" ca="1" si="291"/>
        <v>0</v>
      </c>
      <c r="F263" s="105">
        <f t="shared" ca="1" si="291"/>
        <v>0</v>
      </c>
      <c r="G263" s="105">
        <f t="shared" ca="1" si="291"/>
        <v>0</v>
      </c>
      <c r="H263" s="105">
        <f t="shared" ca="1" si="291"/>
        <v>0</v>
      </c>
      <c r="I263" s="105">
        <f t="shared" ca="1" si="291"/>
        <v>0</v>
      </c>
      <c r="J263" s="105">
        <f t="shared" ca="1" si="291"/>
        <v>0</v>
      </c>
      <c r="K263" s="105">
        <f t="shared" ca="1" si="291"/>
        <v>0</v>
      </c>
      <c r="L263" s="105">
        <f t="shared" ca="1" si="291"/>
        <v>0</v>
      </c>
      <c r="M263" s="105">
        <f t="shared" ca="1" si="291"/>
        <v>0</v>
      </c>
      <c r="N263" s="105">
        <f t="shared" ca="1" si="291"/>
        <v>0</v>
      </c>
      <c r="O263" s="105">
        <f t="shared" ca="1" si="291"/>
        <v>0</v>
      </c>
      <c r="Q263" t="str">
        <f t="shared" si="289"/>
        <v>Partner total ($)</v>
      </c>
    </row>
    <row r="264" spans="2:17">
      <c r="B264" s="282">
        <f ca="1">INDEX(CRC_Partner_Information!$B$7:$B$136,COUNTA(B$4:B264))</f>
        <v>53</v>
      </c>
      <c r="C264" s="98" t="s">
        <v>344</v>
      </c>
      <c r="D264" s="103">
        <f ca="1">INDEX(CRC_Contributions_Summary!$D$35:$O$554,MATCH($Q264,CRC_Contributions_Summary!$Q$35:$Q$554,0),MATCH(D$3,CRC_Contributions_Summary!$D$34:$O$34,0))</f>
        <v>0</v>
      </c>
      <c r="E264" s="103">
        <f ca="1">INDEX(CRC_Contributions_Summary!$D$35:$O$554,MATCH($Q264,CRC_Contributions_Summary!$Q$35:$Q$554,0),MATCH(E$3,CRC_Contributions_Summary!$D$34:$O$34,0))</f>
        <v>0</v>
      </c>
      <c r="F264" s="103">
        <f ca="1">INDEX(CRC_Contributions_Summary!$D$35:$O$554,MATCH($Q264,CRC_Contributions_Summary!$Q$35:$Q$554,0),MATCH(F$3,CRC_Contributions_Summary!$D$34:$O$34,0))</f>
        <v>0</v>
      </c>
      <c r="G264" s="103">
        <f ca="1">INDEX(CRC_Contributions_Summary!$D$35:$O$554,MATCH($Q264,CRC_Contributions_Summary!$Q$35:$Q$554,0),MATCH(G$3,CRC_Contributions_Summary!$D$34:$O$34,0))</f>
        <v>0</v>
      </c>
      <c r="H264" s="103">
        <f ca="1">INDEX(CRC_Contributions_Summary!$D$35:$O$554,MATCH($Q264,CRC_Contributions_Summary!$Q$35:$Q$554,0),MATCH(H$3,CRC_Contributions_Summary!$D$34:$O$34,0))</f>
        <v>0</v>
      </c>
      <c r="I264" s="103">
        <f ca="1">INDEX(CRC_Contributions_Summary!$D$35:$O$554,MATCH($Q264,CRC_Contributions_Summary!$Q$35:$Q$554,0),MATCH(I$3,CRC_Contributions_Summary!$D$34:$O$34,0))</f>
        <v>0</v>
      </c>
      <c r="J264" s="103">
        <f ca="1">INDEX(CRC_Contributions_Summary!$D$35:$O$554,MATCH($Q264,CRC_Contributions_Summary!$Q$35:$Q$554,0),MATCH(J$3,CRC_Contributions_Summary!$D$34:$O$34,0))</f>
        <v>0</v>
      </c>
      <c r="K264" s="103">
        <f ca="1">INDEX(CRC_Contributions_Summary!$D$35:$O$554,MATCH($Q264,CRC_Contributions_Summary!$Q$35:$Q$554,0),MATCH(K$3,CRC_Contributions_Summary!$D$34:$O$34,0))</f>
        <v>0</v>
      </c>
      <c r="L264" s="103">
        <f ca="1">INDEX(CRC_Contributions_Summary!$D$35:$O$554,MATCH($Q264,CRC_Contributions_Summary!$Q$35:$Q$554,0),MATCH(L$3,CRC_Contributions_Summary!$D$34:$O$34,0))</f>
        <v>0</v>
      </c>
      <c r="M264" s="103">
        <f ca="1">INDEX(CRC_Contributions_Summary!$D$35:$O$554,MATCH($Q264,CRC_Contributions_Summary!$Q$35:$Q$554,0),MATCH(M$3,CRC_Contributions_Summary!$D$34:$O$34,0))</f>
        <v>0</v>
      </c>
      <c r="N264" s="103">
        <f ca="1">INDEX(CRC_Contributions_Summary!$D$35:$O$554,MATCH($Q264,CRC_Contributions_Summary!$Q$35:$Q$554,0),MATCH(N$3,CRC_Contributions_Summary!$D$34:$O$34,0))</f>
        <v>0</v>
      </c>
      <c r="O264" s="103">
        <f t="shared" ref="O264:O267" ca="1" si="292">SUM(D264:N264)</f>
        <v>0</v>
      </c>
      <c r="P264">
        <f t="shared" ref="P264" ca="1" si="293">B264</f>
        <v>53</v>
      </c>
      <c r="Q264" t="str">
        <f t="shared" ca="1" si="289"/>
        <v>53Cash ($)</v>
      </c>
    </row>
    <row r="265" spans="2:17">
      <c r="B265" s="282"/>
      <c r="C265" s="99" t="s">
        <v>345</v>
      </c>
      <c r="D265" s="104">
        <f ca="1">INDEX(CRC_Contributions_Summary!$D$35:$O$554,MATCH($Q265,CRC_Contributions_Summary!$Q$35:$Q$554,0),MATCH(D$3,CRC_Contributions_Summary!$D$34:$O$34,0))</f>
        <v>0</v>
      </c>
      <c r="E265" s="104">
        <f ca="1">INDEX(CRC_Contributions_Summary!$D$35:$O$554,MATCH($Q265,CRC_Contributions_Summary!$Q$35:$Q$554,0),MATCH(E$3,CRC_Contributions_Summary!$D$34:$O$34,0))</f>
        <v>0</v>
      </c>
      <c r="F265" s="104">
        <f ca="1">INDEX(CRC_Contributions_Summary!$D$35:$O$554,MATCH($Q265,CRC_Contributions_Summary!$Q$35:$Q$554,0),MATCH(F$3,CRC_Contributions_Summary!$D$34:$O$34,0))</f>
        <v>0</v>
      </c>
      <c r="G265" s="104">
        <f ca="1">INDEX(CRC_Contributions_Summary!$D$35:$O$554,MATCH($Q265,CRC_Contributions_Summary!$Q$35:$Q$554,0),MATCH(G$3,CRC_Contributions_Summary!$D$34:$O$34,0))</f>
        <v>0</v>
      </c>
      <c r="H265" s="104">
        <f ca="1">INDEX(CRC_Contributions_Summary!$D$35:$O$554,MATCH($Q265,CRC_Contributions_Summary!$Q$35:$Q$554,0),MATCH(H$3,CRC_Contributions_Summary!$D$34:$O$34,0))</f>
        <v>0</v>
      </c>
      <c r="I265" s="104">
        <f ca="1">INDEX(CRC_Contributions_Summary!$D$35:$O$554,MATCH($Q265,CRC_Contributions_Summary!$Q$35:$Q$554,0),MATCH(I$3,CRC_Contributions_Summary!$D$34:$O$34,0))</f>
        <v>0</v>
      </c>
      <c r="J265" s="104">
        <f ca="1">INDEX(CRC_Contributions_Summary!$D$35:$O$554,MATCH($Q265,CRC_Contributions_Summary!$Q$35:$Q$554,0),MATCH(J$3,CRC_Contributions_Summary!$D$34:$O$34,0))</f>
        <v>0</v>
      </c>
      <c r="K265" s="104">
        <f ca="1">INDEX(CRC_Contributions_Summary!$D$35:$O$554,MATCH($Q265,CRC_Contributions_Summary!$Q$35:$Q$554,0),MATCH(K$3,CRC_Contributions_Summary!$D$34:$O$34,0))</f>
        <v>0</v>
      </c>
      <c r="L265" s="104">
        <f ca="1">INDEX(CRC_Contributions_Summary!$D$35:$O$554,MATCH($Q265,CRC_Contributions_Summary!$Q$35:$Q$554,0),MATCH(L$3,CRC_Contributions_Summary!$D$34:$O$34,0))</f>
        <v>0</v>
      </c>
      <c r="M265" s="104">
        <f ca="1">INDEX(CRC_Contributions_Summary!$D$35:$O$554,MATCH($Q265,CRC_Contributions_Summary!$Q$35:$Q$554,0),MATCH(M$3,CRC_Contributions_Summary!$D$34:$O$34,0))</f>
        <v>0</v>
      </c>
      <c r="N265" s="104">
        <f ca="1">INDEX(CRC_Contributions_Summary!$D$35:$O$554,MATCH($Q265,CRC_Contributions_Summary!$Q$35:$Q$554,0),MATCH(N$3,CRC_Contributions_Summary!$D$34:$O$34,0))</f>
        <v>0</v>
      </c>
      <c r="O265" s="104">
        <f t="shared" ca="1" si="292"/>
        <v>0</v>
      </c>
      <c r="P265">
        <f t="shared" ref="P265" ca="1" si="294">B264</f>
        <v>53</v>
      </c>
      <c r="Q265" t="str">
        <f t="shared" ca="1" si="289"/>
        <v>53Number of FTE</v>
      </c>
    </row>
    <row r="266" spans="2:17">
      <c r="B266" s="282"/>
      <c r="C266" s="99" t="s">
        <v>355</v>
      </c>
      <c r="D266" s="103">
        <f ca="1">INDEX(CRC_Contributions_Summary!$D$35:$O$554,MATCH($Q266,CRC_Contributions_Summary!$Q$35:$Q$554,0),MATCH(D$3,CRC_Contributions_Summary!$D$34:$O$34,0))</f>
        <v>0</v>
      </c>
      <c r="E266" s="103">
        <f ca="1">INDEX(CRC_Contributions_Summary!$D$35:$O$554,MATCH($Q266,CRC_Contributions_Summary!$Q$35:$Q$554,0),MATCH(E$3,CRC_Contributions_Summary!$D$34:$O$34,0))</f>
        <v>0</v>
      </c>
      <c r="F266" s="103">
        <f ca="1">INDEX(CRC_Contributions_Summary!$D$35:$O$554,MATCH($Q266,CRC_Contributions_Summary!$Q$35:$Q$554,0),MATCH(F$3,CRC_Contributions_Summary!$D$34:$O$34,0))</f>
        <v>0</v>
      </c>
      <c r="G266" s="103">
        <f ca="1">INDEX(CRC_Contributions_Summary!$D$35:$O$554,MATCH($Q266,CRC_Contributions_Summary!$Q$35:$Q$554,0),MATCH(G$3,CRC_Contributions_Summary!$D$34:$O$34,0))</f>
        <v>0</v>
      </c>
      <c r="H266" s="103">
        <f ca="1">INDEX(CRC_Contributions_Summary!$D$35:$O$554,MATCH($Q266,CRC_Contributions_Summary!$Q$35:$Q$554,0),MATCH(H$3,CRC_Contributions_Summary!$D$34:$O$34,0))</f>
        <v>0</v>
      </c>
      <c r="I266" s="103">
        <f ca="1">INDEX(CRC_Contributions_Summary!$D$35:$O$554,MATCH($Q266,CRC_Contributions_Summary!$Q$35:$Q$554,0),MATCH(I$3,CRC_Contributions_Summary!$D$34:$O$34,0))</f>
        <v>0</v>
      </c>
      <c r="J266" s="103">
        <f ca="1">INDEX(CRC_Contributions_Summary!$D$35:$O$554,MATCH($Q266,CRC_Contributions_Summary!$Q$35:$Q$554,0),MATCH(J$3,CRC_Contributions_Summary!$D$34:$O$34,0))</f>
        <v>0</v>
      </c>
      <c r="K266" s="103">
        <f ca="1">INDEX(CRC_Contributions_Summary!$D$35:$O$554,MATCH($Q266,CRC_Contributions_Summary!$Q$35:$Q$554,0),MATCH(K$3,CRC_Contributions_Summary!$D$34:$O$34,0))</f>
        <v>0</v>
      </c>
      <c r="L266" s="103">
        <f ca="1">INDEX(CRC_Contributions_Summary!$D$35:$O$554,MATCH($Q266,CRC_Contributions_Summary!$Q$35:$Q$554,0),MATCH(L$3,CRC_Contributions_Summary!$D$34:$O$34,0))</f>
        <v>0</v>
      </c>
      <c r="M266" s="103">
        <f ca="1">INDEX(CRC_Contributions_Summary!$D$35:$O$554,MATCH($Q266,CRC_Contributions_Summary!$Q$35:$Q$554,0),MATCH(M$3,CRC_Contributions_Summary!$D$34:$O$34,0))</f>
        <v>0</v>
      </c>
      <c r="N266" s="103">
        <f ca="1">INDEX(CRC_Contributions_Summary!$D$35:$O$554,MATCH($Q266,CRC_Contributions_Summary!$Q$35:$Q$554,0),MATCH(N$3,CRC_Contributions_Summary!$D$34:$O$34,0))</f>
        <v>0</v>
      </c>
      <c r="O266" s="103">
        <f t="shared" ca="1" si="292"/>
        <v>0</v>
      </c>
      <c r="P266">
        <f t="shared" ref="P266" ca="1" si="295">B264</f>
        <v>53</v>
      </c>
      <c r="Q266" t="str">
        <f t="shared" ca="1" si="289"/>
        <v>53Staff value ($)</v>
      </c>
    </row>
    <row r="267" spans="2:17">
      <c r="B267" s="282"/>
      <c r="C267" s="100" t="s">
        <v>347</v>
      </c>
      <c r="D267" s="103">
        <f ca="1">INDEX(CRC_Contributions_Summary!$D$35:$O$554,MATCH($Q267,CRC_Contributions_Summary!$Q$35:$Q$554,0),MATCH(D$3,CRC_Contributions_Summary!$D$34:$O$34,0))</f>
        <v>0</v>
      </c>
      <c r="E267" s="103">
        <f ca="1">INDEX(CRC_Contributions_Summary!$D$35:$O$554,MATCH($Q267,CRC_Contributions_Summary!$Q$35:$Q$554,0),MATCH(E$3,CRC_Contributions_Summary!$D$34:$O$34,0))</f>
        <v>0</v>
      </c>
      <c r="F267" s="103">
        <f ca="1">INDEX(CRC_Contributions_Summary!$D$35:$O$554,MATCH($Q267,CRC_Contributions_Summary!$Q$35:$Q$554,0),MATCH(F$3,CRC_Contributions_Summary!$D$34:$O$34,0))</f>
        <v>0</v>
      </c>
      <c r="G267" s="103">
        <f ca="1">INDEX(CRC_Contributions_Summary!$D$35:$O$554,MATCH($Q267,CRC_Contributions_Summary!$Q$35:$Q$554,0),MATCH(G$3,CRC_Contributions_Summary!$D$34:$O$34,0))</f>
        <v>0</v>
      </c>
      <c r="H267" s="103">
        <f ca="1">INDEX(CRC_Contributions_Summary!$D$35:$O$554,MATCH($Q267,CRC_Contributions_Summary!$Q$35:$Q$554,0),MATCH(H$3,CRC_Contributions_Summary!$D$34:$O$34,0))</f>
        <v>0</v>
      </c>
      <c r="I267" s="103">
        <f ca="1">INDEX(CRC_Contributions_Summary!$D$35:$O$554,MATCH($Q267,CRC_Contributions_Summary!$Q$35:$Q$554,0),MATCH(I$3,CRC_Contributions_Summary!$D$34:$O$34,0))</f>
        <v>0</v>
      </c>
      <c r="J267" s="103">
        <f ca="1">INDEX(CRC_Contributions_Summary!$D$35:$O$554,MATCH($Q267,CRC_Contributions_Summary!$Q$35:$Q$554,0),MATCH(J$3,CRC_Contributions_Summary!$D$34:$O$34,0))</f>
        <v>0</v>
      </c>
      <c r="K267" s="103">
        <f ca="1">INDEX(CRC_Contributions_Summary!$D$35:$O$554,MATCH($Q267,CRC_Contributions_Summary!$Q$35:$Q$554,0),MATCH(K$3,CRC_Contributions_Summary!$D$34:$O$34,0))</f>
        <v>0</v>
      </c>
      <c r="L267" s="103">
        <f ca="1">INDEX(CRC_Contributions_Summary!$D$35:$O$554,MATCH($Q267,CRC_Contributions_Summary!$Q$35:$Q$554,0),MATCH(L$3,CRC_Contributions_Summary!$D$34:$O$34,0))</f>
        <v>0</v>
      </c>
      <c r="M267" s="103">
        <f ca="1">INDEX(CRC_Contributions_Summary!$D$35:$O$554,MATCH($Q267,CRC_Contributions_Summary!$Q$35:$Q$554,0),MATCH(M$3,CRC_Contributions_Summary!$D$34:$O$34,0))</f>
        <v>0</v>
      </c>
      <c r="N267" s="103">
        <f ca="1">INDEX(CRC_Contributions_Summary!$D$35:$O$554,MATCH($Q267,CRC_Contributions_Summary!$Q$35:$Q$554,0),MATCH(N$3,CRC_Contributions_Summary!$D$34:$O$34,0))</f>
        <v>0</v>
      </c>
      <c r="O267" s="103">
        <f t="shared" ca="1" si="292"/>
        <v>0</v>
      </c>
      <c r="P267">
        <f t="shared" ref="P267" ca="1" si="296">B264</f>
        <v>53</v>
      </c>
      <c r="Q267" t="str">
        <f t="shared" ca="1" si="289"/>
        <v>53Non-staff in-kind ($)</v>
      </c>
    </row>
    <row r="268" spans="2:17">
      <c r="B268" s="282"/>
      <c r="C268" s="101" t="s">
        <v>428</v>
      </c>
      <c r="D268" s="105">
        <f t="shared" ref="D268:O268" ca="1" si="297">SUM(D264,D266,D267)</f>
        <v>0</v>
      </c>
      <c r="E268" s="105">
        <f t="shared" ca="1" si="297"/>
        <v>0</v>
      </c>
      <c r="F268" s="105">
        <f t="shared" ca="1" si="297"/>
        <v>0</v>
      </c>
      <c r="G268" s="105">
        <f t="shared" ca="1" si="297"/>
        <v>0</v>
      </c>
      <c r="H268" s="105">
        <f t="shared" ca="1" si="297"/>
        <v>0</v>
      </c>
      <c r="I268" s="105">
        <f t="shared" ca="1" si="297"/>
        <v>0</v>
      </c>
      <c r="J268" s="105">
        <f t="shared" ca="1" si="297"/>
        <v>0</v>
      </c>
      <c r="K268" s="105">
        <f t="shared" ca="1" si="297"/>
        <v>0</v>
      </c>
      <c r="L268" s="105">
        <f t="shared" ca="1" si="297"/>
        <v>0</v>
      </c>
      <c r="M268" s="105">
        <f t="shared" ca="1" si="297"/>
        <v>0</v>
      </c>
      <c r="N268" s="105">
        <f t="shared" ca="1" si="297"/>
        <v>0</v>
      </c>
      <c r="O268" s="105">
        <f t="shared" ca="1" si="297"/>
        <v>0</v>
      </c>
      <c r="Q268" t="str">
        <f t="shared" si="289"/>
        <v>Partner total ($)</v>
      </c>
    </row>
    <row r="269" spans="2:17">
      <c r="B269" s="282">
        <f ca="1">INDEX(CRC_Partner_Information!$B$7:$B$136,COUNTA(B$4:B269))</f>
        <v>54</v>
      </c>
      <c r="C269" s="98" t="s">
        <v>344</v>
      </c>
      <c r="D269" s="103">
        <f ca="1">INDEX(CRC_Contributions_Summary!$D$35:$O$554,MATCH($Q269,CRC_Contributions_Summary!$Q$35:$Q$554,0),MATCH(D$3,CRC_Contributions_Summary!$D$34:$O$34,0))</f>
        <v>0</v>
      </c>
      <c r="E269" s="103">
        <f ca="1">INDEX(CRC_Contributions_Summary!$D$35:$O$554,MATCH($Q269,CRC_Contributions_Summary!$Q$35:$Q$554,0),MATCH(E$3,CRC_Contributions_Summary!$D$34:$O$34,0))</f>
        <v>0</v>
      </c>
      <c r="F269" s="103">
        <f ca="1">INDEX(CRC_Contributions_Summary!$D$35:$O$554,MATCH($Q269,CRC_Contributions_Summary!$Q$35:$Q$554,0),MATCH(F$3,CRC_Contributions_Summary!$D$34:$O$34,0))</f>
        <v>0</v>
      </c>
      <c r="G269" s="103">
        <f ca="1">INDEX(CRC_Contributions_Summary!$D$35:$O$554,MATCH($Q269,CRC_Contributions_Summary!$Q$35:$Q$554,0),MATCH(G$3,CRC_Contributions_Summary!$D$34:$O$34,0))</f>
        <v>0</v>
      </c>
      <c r="H269" s="103">
        <f ca="1">INDEX(CRC_Contributions_Summary!$D$35:$O$554,MATCH($Q269,CRC_Contributions_Summary!$Q$35:$Q$554,0),MATCH(H$3,CRC_Contributions_Summary!$D$34:$O$34,0))</f>
        <v>0</v>
      </c>
      <c r="I269" s="103">
        <f ca="1">INDEX(CRC_Contributions_Summary!$D$35:$O$554,MATCH($Q269,CRC_Contributions_Summary!$Q$35:$Q$554,0),MATCH(I$3,CRC_Contributions_Summary!$D$34:$O$34,0))</f>
        <v>0</v>
      </c>
      <c r="J269" s="103">
        <f ca="1">INDEX(CRC_Contributions_Summary!$D$35:$O$554,MATCH($Q269,CRC_Contributions_Summary!$Q$35:$Q$554,0),MATCH(J$3,CRC_Contributions_Summary!$D$34:$O$34,0))</f>
        <v>0</v>
      </c>
      <c r="K269" s="103">
        <f ca="1">INDEX(CRC_Contributions_Summary!$D$35:$O$554,MATCH($Q269,CRC_Contributions_Summary!$Q$35:$Q$554,0),MATCH(K$3,CRC_Contributions_Summary!$D$34:$O$34,0))</f>
        <v>0</v>
      </c>
      <c r="L269" s="103">
        <f ca="1">INDEX(CRC_Contributions_Summary!$D$35:$O$554,MATCH($Q269,CRC_Contributions_Summary!$Q$35:$Q$554,0),MATCH(L$3,CRC_Contributions_Summary!$D$34:$O$34,0))</f>
        <v>0</v>
      </c>
      <c r="M269" s="103">
        <f ca="1">INDEX(CRC_Contributions_Summary!$D$35:$O$554,MATCH($Q269,CRC_Contributions_Summary!$Q$35:$Q$554,0),MATCH(M$3,CRC_Contributions_Summary!$D$34:$O$34,0))</f>
        <v>0</v>
      </c>
      <c r="N269" s="103">
        <f ca="1">INDEX(CRC_Contributions_Summary!$D$35:$O$554,MATCH($Q269,CRC_Contributions_Summary!$Q$35:$Q$554,0),MATCH(N$3,CRC_Contributions_Summary!$D$34:$O$34,0))</f>
        <v>0</v>
      </c>
      <c r="O269" s="103">
        <f t="shared" ref="O269:O272" ca="1" si="298">SUM(D269:N269)</f>
        <v>0</v>
      </c>
      <c r="P269">
        <f t="shared" ref="P269" ca="1" si="299">B269</f>
        <v>54</v>
      </c>
      <c r="Q269" t="str">
        <f t="shared" ca="1" si="289"/>
        <v>54Cash ($)</v>
      </c>
    </row>
    <row r="270" spans="2:17">
      <c r="B270" s="282"/>
      <c r="C270" s="99" t="s">
        <v>345</v>
      </c>
      <c r="D270" s="104">
        <f ca="1">INDEX(CRC_Contributions_Summary!$D$35:$O$554,MATCH($Q270,CRC_Contributions_Summary!$Q$35:$Q$554,0),MATCH(D$3,CRC_Contributions_Summary!$D$34:$O$34,0))</f>
        <v>0</v>
      </c>
      <c r="E270" s="104">
        <f ca="1">INDEX(CRC_Contributions_Summary!$D$35:$O$554,MATCH($Q270,CRC_Contributions_Summary!$Q$35:$Q$554,0),MATCH(E$3,CRC_Contributions_Summary!$D$34:$O$34,0))</f>
        <v>0</v>
      </c>
      <c r="F270" s="104">
        <f ca="1">INDEX(CRC_Contributions_Summary!$D$35:$O$554,MATCH($Q270,CRC_Contributions_Summary!$Q$35:$Q$554,0),MATCH(F$3,CRC_Contributions_Summary!$D$34:$O$34,0))</f>
        <v>0</v>
      </c>
      <c r="G270" s="104">
        <f ca="1">INDEX(CRC_Contributions_Summary!$D$35:$O$554,MATCH($Q270,CRC_Contributions_Summary!$Q$35:$Q$554,0),MATCH(G$3,CRC_Contributions_Summary!$D$34:$O$34,0))</f>
        <v>0</v>
      </c>
      <c r="H270" s="104">
        <f ca="1">INDEX(CRC_Contributions_Summary!$D$35:$O$554,MATCH($Q270,CRC_Contributions_Summary!$Q$35:$Q$554,0),MATCH(H$3,CRC_Contributions_Summary!$D$34:$O$34,0))</f>
        <v>0</v>
      </c>
      <c r="I270" s="104">
        <f ca="1">INDEX(CRC_Contributions_Summary!$D$35:$O$554,MATCH($Q270,CRC_Contributions_Summary!$Q$35:$Q$554,0),MATCH(I$3,CRC_Contributions_Summary!$D$34:$O$34,0))</f>
        <v>0</v>
      </c>
      <c r="J270" s="104">
        <f ca="1">INDEX(CRC_Contributions_Summary!$D$35:$O$554,MATCH($Q270,CRC_Contributions_Summary!$Q$35:$Q$554,0),MATCH(J$3,CRC_Contributions_Summary!$D$34:$O$34,0))</f>
        <v>0</v>
      </c>
      <c r="K270" s="104">
        <f ca="1">INDEX(CRC_Contributions_Summary!$D$35:$O$554,MATCH($Q270,CRC_Contributions_Summary!$Q$35:$Q$554,0),MATCH(K$3,CRC_Contributions_Summary!$D$34:$O$34,0))</f>
        <v>0</v>
      </c>
      <c r="L270" s="104">
        <f ca="1">INDEX(CRC_Contributions_Summary!$D$35:$O$554,MATCH($Q270,CRC_Contributions_Summary!$Q$35:$Q$554,0),MATCH(L$3,CRC_Contributions_Summary!$D$34:$O$34,0))</f>
        <v>0</v>
      </c>
      <c r="M270" s="104">
        <f ca="1">INDEX(CRC_Contributions_Summary!$D$35:$O$554,MATCH($Q270,CRC_Contributions_Summary!$Q$35:$Q$554,0),MATCH(M$3,CRC_Contributions_Summary!$D$34:$O$34,0))</f>
        <v>0</v>
      </c>
      <c r="N270" s="104">
        <f ca="1">INDEX(CRC_Contributions_Summary!$D$35:$O$554,MATCH($Q270,CRC_Contributions_Summary!$Q$35:$Q$554,0),MATCH(N$3,CRC_Contributions_Summary!$D$34:$O$34,0))</f>
        <v>0</v>
      </c>
      <c r="O270" s="104">
        <f t="shared" ca="1" si="298"/>
        <v>0</v>
      </c>
      <c r="P270">
        <f t="shared" ref="P270" ca="1" si="300">B269</f>
        <v>54</v>
      </c>
      <c r="Q270" t="str">
        <f t="shared" ca="1" si="289"/>
        <v>54Number of FTE</v>
      </c>
    </row>
    <row r="271" spans="2:17">
      <c r="B271" s="282"/>
      <c r="C271" s="99" t="s">
        <v>355</v>
      </c>
      <c r="D271" s="103">
        <f ca="1">INDEX(CRC_Contributions_Summary!$D$35:$O$554,MATCH($Q271,CRC_Contributions_Summary!$Q$35:$Q$554,0),MATCH(D$3,CRC_Contributions_Summary!$D$34:$O$34,0))</f>
        <v>0</v>
      </c>
      <c r="E271" s="103">
        <f ca="1">INDEX(CRC_Contributions_Summary!$D$35:$O$554,MATCH($Q271,CRC_Contributions_Summary!$Q$35:$Q$554,0),MATCH(E$3,CRC_Contributions_Summary!$D$34:$O$34,0))</f>
        <v>0</v>
      </c>
      <c r="F271" s="103">
        <f ca="1">INDEX(CRC_Contributions_Summary!$D$35:$O$554,MATCH($Q271,CRC_Contributions_Summary!$Q$35:$Q$554,0),MATCH(F$3,CRC_Contributions_Summary!$D$34:$O$34,0))</f>
        <v>0</v>
      </c>
      <c r="G271" s="103">
        <f ca="1">INDEX(CRC_Contributions_Summary!$D$35:$O$554,MATCH($Q271,CRC_Contributions_Summary!$Q$35:$Q$554,0),MATCH(G$3,CRC_Contributions_Summary!$D$34:$O$34,0))</f>
        <v>0</v>
      </c>
      <c r="H271" s="103">
        <f ca="1">INDEX(CRC_Contributions_Summary!$D$35:$O$554,MATCH($Q271,CRC_Contributions_Summary!$Q$35:$Q$554,0),MATCH(H$3,CRC_Contributions_Summary!$D$34:$O$34,0))</f>
        <v>0</v>
      </c>
      <c r="I271" s="103">
        <f ca="1">INDEX(CRC_Contributions_Summary!$D$35:$O$554,MATCH($Q271,CRC_Contributions_Summary!$Q$35:$Q$554,0),MATCH(I$3,CRC_Contributions_Summary!$D$34:$O$34,0))</f>
        <v>0</v>
      </c>
      <c r="J271" s="103">
        <f ca="1">INDEX(CRC_Contributions_Summary!$D$35:$O$554,MATCH($Q271,CRC_Contributions_Summary!$Q$35:$Q$554,0),MATCH(J$3,CRC_Contributions_Summary!$D$34:$O$34,0))</f>
        <v>0</v>
      </c>
      <c r="K271" s="103">
        <f ca="1">INDEX(CRC_Contributions_Summary!$D$35:$O$554,MATCH($Q271,CRC_Contributions_Summary!$Q$35:$Q$554,0),MATCH(K$3,CRC_Contributions_Summary!$D$34:$O$34,0))</f>
        <v>0</v>
      </c>
      <c r="L271" s="103">
        <f ca="1">INDEX(CRC_Contributions_Summary!$D$35:$O$554,MATCH($Q271,CRC_Contributions_Summary!$Q$35:$Q$554,0),MATCH(L$3,CRC_Contributions_Summary!$D$34:$O$34,0))</f>
        <v>0</v>
      </c>
      <c r="M271" s="103">
        <f ca="1">INDEX(CRC_Contributions_Summary!$D$35:$O$554,MATCH($Q271,CRC_Contributions_Summary!$Q$35:$Q$554,0),MATCH(M$3,CRC_Contributions_Summary!$D$34:$O$34,0))</f>
        <v>0</v>
      </c>
      <c r="N271" s="103">
        <f ca="1">INDEX(CRC_Contributions_Summary!$D$35:$O$554,MATCH($Q271,CRC_Contributions_Summary!$Q$35:$Q$554,0),MATCH(N$3,CRC_Contributions_Summary!$D$34:$O$34,0))</f>
        <v>0</v>
      </c>
      <c r="O271" s="103">
        <f t="shared" ca="1" si="298"/>
        <v>0</v>
      </c>
      <c r="P271">
        <f t="shared" ref="P271" ca="1" si="301">B269</f>
        <v>54</v>
      </c>
      <c r="Q271" t="str">
        <f t="shared" ca="1" si="289"/>
        <v>54Staff value ($)</v>
      </c>
    </row>
    <row r="272" spans="2:17">
      <c r="B272" s="282"/>
      <c r="C272" s="100" t="s">
        <v>347</v>
      </c>
      <c r="D272" s="103">
        <f ca="1">INDEX(CRC_Contributions_Summary!$D$35:$O$554,MATCH($Q272,CRC_Contributions_Summary!$Q$35:$Q$554,0),MATCH(D$3,CRC_Contributions_Summary!$D$34:$O$34,0))</f>
        <v>0</v>
      </c>
      <c r="E272" s="103">
        <f ca="1">INDEX(CRC_Contributions_Summary!$D$35:$O$554,MATCH($Q272,CRC_Contributions_Summary!$Q$35:$Q$554,0),MATCH(E$3,CRC_Contributions_Summary!$D$34:$O$34,0))</f>
        <v>0</v>
      </c>
      <c r="F272" s="103">
        <f ca="1">INDEX(CRC_Contributions_Summary!$D$35:$O$554,MATCH($Q272,CRC_Contributions_Summary!$Q$35:$Q$554,0),MATCH(F$3,CRC_Contributions_Summary!$D$34:$O$34,0))</f>
        <v>0</v>
      </c>
      <c r="G272" s="103">
        <f ca="1">INDEX(CRC_Contributions_Summary!$D$35:$O$554,MATCH($Q272,CRC_Contributions_Summary!$Q$35:$Q$554,0),MATCH(G$3,CRC_Contributions_Summary!$D$34:$O$34,0))</f>
        <v>0</v>
      </c>
      <c r="H272" s="103">
        <f ca="1">INDEX(CRC_Contributions_Summary!$D$35:$O$554,MATCH($Q272,CRC_Contributions_Summary!$Q$35:$Q$554,0),MATCH(H$3,CRC_Contributions_Summary!$D$34:$O$34,0))</f>
        <v>0</v>
      </c>
      <c r="I272" s="103">
        <f ca="1">INDEX(CRC_Contributions_Summary!$D$35:$O$554,MATCH($Q272,CRC_Contributions_Summary!$Q$35:$Q$554,0),MATCH(I$3,CRC_Contributions_Summary!$D$34:$O$34,0))</f>
        <v>0</v>
      </c>
      <c r="J272" s="103">
        <f ca="1">INDEX(CRC_Contributions_Summary!$D$35:$O$554,MATCH($Q272,CRC_Contributions_Summary!$Q$35:$Q$554,0),MATCH(J$3,CRC_Contributions_Summary!$D$34:$O$34,0))</f>
        <v>0</v>
      </c>
      <c r="K272" s="103">
        <f ca="1">INDEX(CRC_Contributions_Summary!$D$35:$O$554,MATCH($Q272,CRC_Contributions_Summary!$Q$35:$Q$554,0),MATCH(K$3,CRC_Contributions_Summary!$D$34:$O$34,0))</f>
        <v>0</v>
      </c>
      <c r="L272" s="103">
        <f ca="1">INDEX(CRC_Contributions_Summary!$D$35:$O$554,MATCH($Q272,CRC_Contributions_Summary!$Q$35:$Q$554,0),MATCH(L$3,CRC_Contributions_Summary!$D$34:$O$34,0))</f>
        <v>0</v>
      </c>
      <c r="M272" s="103">
        <f ca="1">INDEX(CRC_Contributions_Summary!$D$35:$O$554,MATCH($Q272,CRC_Contributions_Summary!$Q$35:$Q$554,0),MATCH(M$3,CRC_Contributions_Summary!$D$34:$O$34,0))</f>
        <v>0</v>
      </c>
      <c r="N272" s="103">
        <f ca="1">INDEX(CRC_Contributions_Summary!$D$35:$O$554,MATCH($Q272,CRC_Contributions_Summary!$Q$35:$Q$554,0),MATCH(N$3,CRC_Contributions_Summary!$D$34:$O$34,0))</f>
        <v>0</v>
      </c>
      <c r="O272" s="103">
        <f t="shared" ca="1" si="298"/>
        <v>0</v>
      </c>
      <c r="P272">
        <f t="shared" ref="P272" ca="1" si="302">B269</f>
        <v>54</v>
      </c>
      <c r="Q272" t="str">
        <f t="shared" ca="1" si="289"/>
        <v>54Non-staff in-kind ($)</v>
      </c>
    </row>
    <row r="273" spans="2:17">
      <c r="B273" s="282"/>
      <c r="C273" s="101" t="s">
        <v>428</v>
      </c>
      <c r="D273" s="105">
        <f t="shared" ref="D273:O273" ca="1" si="303">SUM(D269,D271,D272)</f>
        <v>0</v>
      </c>
      <c r="E273" s="105">
        <f t="shared" ca="1" si="303"/>
        <v>0</v>
      </c>
      <c r="F273" s="105">
        <f t="shared" ca="1" si="303"/>
        <v>0</v>
      </c>
      <c r="G273" s="105">
        <f t="shared" ca="1" si="303"/>
        <v>0</v>
      </c>
      <c r="H273" s="105">
        <f t="shared" ca="1" si="303"/>
        <v>0</v>
      </c>
      <c r="I273" s="105">
        <f t="shared" ca="1" si="303"/>
        <v>0</v>
      </c>
      <c r="J273" s="105">
        <f t="shared" ca="1" si="303"/>
        <v>0</v>
      </c>
      <c r="K273" s="105">
        <f t="shared" ca="1" si="303"/>
        <v>0</v>
      </c>
      <c r="L273" s="105">
        <f t="shared" ca="1" si="303"/>
        <v>0</v>
      </c>
      <c r="M273" s="105">
        <f t="shared" ca="1" si="303"/>
        <v>0</v>
      </c>
      <c r="N273" s="105">
        <f t="shared" ca="1" si="303"/>
        <v>0</v>
      </c>
      <c r="O273" s="105">
        <f t="shared" ca="1" si="303"/>
        <v>0</v>
      </c>
      <c r="Q273" t="str">
        <f t="shared" si="289"/>
        <v>Partner total ($)</v>
      </c>
    </row>
    <row r="274" spans="2:17">
      <c r="B274" s="282">
        <f ca="1">INDEX(CRC_Partner_Information!$B$7:$B$136,COUNTA(B$4:B274))</f>
        <v>55</v>
      </c>
      <c r="C274" s="98" t="s">
        <v>344</v>
      </c>
      <c r="D274" s="103">
        <f ca="1">INDEX(CRC_Contributions_Summary!$D$35:$O$554,MATCH($Q274,CRC_Contributions_Summary!$Q$35:$Q$554,0),MATCH(D$3,CRC_Contributions_Summary!$D$34:$O$34,0))</f>
        <v>0</v>
      </c>
      <c r="E274" s="103">
        <f ca="1">INDEX(CRC_Contributions_Summary!$D$35:$O$554,MATCH($Q274,CRC_Contributions_Summary!$Q$35:$Q$554,0),MATCH(E$3,CRC_Contributions_Summary!$D$34:$O$34,0))</f>
        <v>0</v>
      </c>
      <c r="F274" s="103">
        <f ca="1">INDEX(CRC_Contributions_Summary!$D$35:$O$554,MATCH($Q274,CRC_Contributions_Summary!$Q$35:$Q$554,0),MATCH(F$3,CRC_Contributions_Summary!$D$34:$O$34,0))</f>
        <v>0</v>
      </c>
      <c r="G274" s="103">
        <f ca="1">INDEX(CRC_Contributions_Summary!$D$35:$O$554,MATCH($Q274,CRC_Contributions_Summary!$Q$35:$Q$554,0),MATCH(G$3,CRC_Contributions_Summary!$D$34:$O$34,0))</f>
        <v>0</v>
      </c>
      <c r="H274" s="103">
        <f ca="1">INDEX(CRC_Contributions_Summary!$D$35:$O$554,MATCH($Q274,CRC_Contributions_Summary!$Q$35:$Q$554,0),MATCH(H$3,CRC_Contributions_Summary!$D$34:$O$34,0))</f>
        <v>0</v>
      </c>
      <c r="I274" s="103">
        <f ca="1">INDEX(CRC_Contributions_Summary!$D$35:$O$554,MATCH($Q274,CRC_Contributions_Summary!$Q$35:$Q$554,0),MATCH(I$3,CRC_Contributions_Summary!$D$34:$O$34,0))</f>
        <v>0</v>
      </c>
      <c r="J274" s="103">
        <f ca="1">INDEX(CRC_Contributions_Summary!$D$35:$O$554,MATCH($Q274,CRC_Contributions_Summary!$Q$35:$Q$554,0),MATCH(J$3,CRC_Contributions_Summary!$D$34:$O$34,0))</f>
        <v>0</v>
      </c>
      <c r="K274" s="103">
        <f ca="1">INDEX(CRC_Contributions_Summary!$D$35:$O$554,MATCH($Q274,CRC_Contributions_Summary!$Q$35:$Q$554,0),MATCH(K$3,CRC_Contributions_Summary!$D$34:$O$34,0))</f>
        <v>0</v>
      </c>
      <c r="L274" s="103">
        <f ca="1">INDEX(CRC_Contributions_Summary!$D$35:$O$554,MATCH($Q274,CRC_Contributions_Summary!$Q$35:$Q$554,0),MATCH(L$3,CRC_Contributions_Summary!$D$34:$O$34,0))</f>
        <v>0</v>
      </c>
      <c r="M274" s="103">
        <f ca="1">INDEX(CRC_Contributions_Summary!$D$35:$O$554,MATCH($Q274,CRC_Contributions_Summary!$Q$35:$Q$554,0),MATCH(M$3,CRC_Contributions_Summary!$D$34:$O$34,0))</f>
        <v>0</v>
      </c>
      <c r="N274" s="103">
        <f ca="1">INDEX(CRC_Contributions_Summary!$D$35:$O$554,MATCH($Q274,CRC_Contributions_Summary!$Q$35:$Q$554,0),MATCH(N$3,CRC_Contributions_Summary!$D$34:$O$34,0))</f>
        <v>0</v>
      </c>
      <c r="O274" s="103">
        <f t="shared" ref="O274:O277" ca="1" si="304">SUM(D274:N274)</f>
        <v>0</v>
      </c>
      <c r="P274">
        <f t="shared" ref="P274" ca="1" si="305">B274</f>
        <v>55</v>
      </c>
      <c r="Q274" t="str">
        <f t="shared" ca="1" si="289"/>
        <v>55Cash ($)</v>
      </c>
    </row>
    <row r="275" spans="2:17">
      <c r="B275" s="282"/>
      <c r="C275" s="99" t="s">
        <v>345</v>
      </c>
      <c r="D275" s="104">
        <f ca="1">INDEX(CRC_Contributions_Summary!$D$35:$O$554,MATCH($Q275,CRC_Contributions_Summary!$Q$35:$Q$554,0),MATCH(D$3,CRC_Contributions_Summary!$D$34:$O$34,0))</f>
        <v>0</v>
      </c>
      <c r="E275" s="104">
        <f ca="1">INDEX(CRC_Contributions_Summary!$D$35:$O$554,MATCH($Q275,CRC_Contributions_Summary!$Q$35:$Q$554,0),MATCH(E$3,CRC_Contributions_Summary!$D$34:$O$34,0))</f>
        <v>0</v>
      </c>
      <c r="F275" s="104">
        <f ca="1">INDEX(CRC_Contributions_Summary!$D$35:$O$554,MATCH($Q275,CRC_Contributions_Summary!$Q$35:$Q$554,0),MATCH(F$3,CRC_Contributions_Summary!$D$34:$O$34,0))</f>
        <v>0</v>
      </c>
      <c r="G275" s="104">
        <f ca="1">INDEX(CRC_Contributions_Summary!$D$35:$O$554,MATCH($Q275,CRC_Contributions_Summary!$Q$35:$Q$554,0),MATCH(G$3,CRC_Contributions_Summary!$D$34:$O$34,0))</f>
        <v>0</v>
      </c>
      <c r="H275" s="104">
        <f ca="1">INDEX(CRC_Contributions_Summary!$D$35:$O$554,MATCH($Q275,CRC_Contributions_Summary!$Q$35:$Q$554,0),MATCH(H$3,CRC_Contributions_Summary!$D$34:$O$34,0))</f>
        <v>0</v>
      </c>
      <c r="I275" s="104">
        <f ca="1">INDEX(CRC_Contributions_Summary!$D$35:$O$554,MATCH($Q275,CRC_Contributions_Summary!$Q$35:$Q$554,0),MATCH(I$3,CRC_Contributions_Summary!$D$34:$O$34,0))</f>
        <v>0</v>
      </c>
      <c r="J275" s="104">
        <f ca="1">INDEX(CRC_Contributions_Summary!$D$35:$O$554,MATCH($Q275,CRC_Contributions_Summary!$Q$35:$Q$554,0),MATCH(J$3,CRC_Contributions_Summary!$D$34:$O$34,0))</f>
        <v>0</v>
      </c>
      <c r="K275" s="104">
        <f ca="1">INDEX(CRC_Contributions_Summary!$D$35:$O$554,MATCH($Q275,CRC_Contributions_Summary!$Q$35:$Q$554,0),MATCH(K$3,CRC_Contributions_Summary!$D$34:$O$34,0))</f>
        <v>0</v>
      </c>
      <c r="L275" s="104">
        <f ca="1">INDEX(CRC_Contributions_Summary!$D$35:$O$554,MATCH($Q275,CRC_Contributions_Summary!$Q$35:$Q$554,0),MATCH(L$3,CRC_Contributions_Summary!$D$34:$O$34,0))</f>
        <v>0</v>
      </c>
      <c r="M275" s="104">
        <f ca="1">INDEX(CRC_Contributions_Summary!$D$35:$O$554,MATCH($Q275,CRC_Contributions_Summary!$Q$35:$Q$554,0),MATCH(M$3,CRC_Contributions_Summary!$D$34:$O$34,0))</f>
        <v>0</v>
      </c>
      <c r="N275" s="104">
        <f ca="1">INDEX(CRC_Contributions_Summary!$D$35:$O$554,MATCH($Q275,CRC_Contributions_Summary!$Q$35:$Q$554,0),MATCH(N$3,CRC_Contributions_Summary!$D$34:$O$34,0))</f>
        <v>0</v>
      </c>
      <c r="O275" s="104">
        <f t="shared" ca="1" si="304"/>
        <v>0</v>
      </c>
      <c r="P275">
        <f t="shared" ref="P275" ca="1" si="306">B274</f>
        <v>55</v>
      </c>
      <c r="Q275" t="str">
        <f t="shared" ca="1" si="289"/>
        <v>55Number of FTE</v>
      </c>
    </row>
    <row r="276" spans="2:17">
      <c r="B276" s="282"/>
      <c r="C276" s="99" t="s">
        <v>355</v>
      </c>
      <c r="D276" s="103">
        <f ca="1">INDEX(CRC_Contributions_Summary!$D$35:$O$554,MATCH($Q276,CRC_Contributions_Summary!$Q$35:$Q$554,0),MATCH(D$3,CRC_Contributions_Summary!$D$34:$O$34,0))</f>
        <v>0</v>
      </c>
      <c r="E276" s="103">
        <f ca="1">INDEX(CRC_Contributions_Summary!$D$35:$O$554,MATCH($Q276,CRC_Contributions_Summary!$Q$35:$Q$554,0),MATCH(E$3,CRC_Contributions_Summary!$D$34:$O$34,0))</f>
        <v>0</v>
      </c>
      <c r="F276" s="103">
        <f ca="1">INDEX(CRC_Contributions_Summary!$D$35:$O$554,MATCH($Q276,CRC_Contributions_Summary!$Q$35:$Q$554,0),MATCH(F$3,CRC_Contributions_Summary!$D$34:$O$34,0))</f>
        <v>0</v>
      </c>
      <c r="G276" s="103">
        <f ca="1">INDEX(CRC_Contributions_Summary!$D$35:$O$554,MATCH($Q276,CRC_Contributions_Summary!$Q$35:$Q$554,0),MATCH(G$3,CRC_Contributions_Summary!$D$34:$O$34,0))</f>
        <v>0</v>
      </c>
      <c r="H276" s="103">
        <f ca="1">INDEX(CRC_Contributions_Summary!$D$35:$O$554,MATCH($Q276,CRC_Contributions_Summary!$Q$35:$Q$554,0),MATCH(H$3,CRC_Contributions_Summary!$D$34:$O$34,0))</f>
        <v>0</v>
      </c>
      <c r="I276" s="103">
        <f ca="1">INDEX(CRC_Contributions_Summary!$D$35:$O$554,MATCH($Q276,CRC_Contributions_Summary!$Q$35:$Q$554,0),MATCH(I$3,CRC_Contributions_Summary!$D$34:$O$34,0))</f>
        <v>0</v>
      </c>
      <c r="J276" s="103">
        <f ca="1">INDEX(CRC_Contributions_Summary!$D$35:$O$554,MATCH($Q276,CRC_Contributions_Summary!$Q$35:$Q$554,0),MATCH(J$3,CRC_Contributions_Summary!$D$34:$O$34,0))</f>
        <v>0</v>
      </c>
      <c r="K276" s="103">
        <f ca="1">INDEX(CRC_Contributions_Summary!$D$35:$O$554,MATCH($Q276,CRC_Contributions_Summary!$Q$35:$Q$554,0),MATCH(K$3,CRC_Contributions_Summary!$D$34:$O$34,0))</f>
        <v>0</v>
      </c>
      <c r="L276" s="103">
        <f ca="1">INDEX(CRC_Contributions_Summary!$D$35:$O$554,MATCH($Q276,CRC_Contributions_Summary!$Q$35:$Q$554,0),MATCH(L$3,CRC_Contributions_Summary!$D$34:$O$34,0))</f>
        <v>0</v>
      </c>
      <c r="M276" s="103">
        <f ca="1">INDEX(CRC_Contributions_Summary!$D$35:$O$554,MATCH($Q276,CRC_Contributions_Summary!$Q$35:$Q$554,0),MATCH(M$3,CRC_Contributions_Summary!$D$34:$O$34,0))</f>
        <v>0</v>
      </c>
      <c r="N276" s="103">
        <f ca="1">INDEX(CRC_Contributions_Summary!$D$35:$O$554,MATCH($Q276,CRC_Contributions_Summary!$Q$35:$Q$554,0),MATCH(N$3,CRC_Contributions_Summary!$D$34:$O$34,0))</f>
        <v>0</v>
      </c>
      <c r="O276" s="103">
        <f t="shared" ca="1" si="304"/>
        <v>0</v>
      </c>
      <c r="P276">
        <f t="shared" ref="P276" ca="1" si="307">B274</f>
        <v>55</v>
      </c>
      <c r="Q276" t="str">
        <f t="shared" ca="1" si="289"/>
        <v>55Staff value ($)</v>
      </c>
    </row>
    <row r="277" spans="2:17">
      <c r="B277" s="282"/>
      <c r="C277" s="100" t="s">
        <v>347</v>
      </c>
      <c r="D277" s="103">
        <f ca="1">INDEX(CRC_Contributions_Summary!$D$35:$O$554,MATCH($Q277,CRC_Contributions_Summary!$Q$35:$Q$554,0),MATCH(D$3,CRC_Contributions_Summary!$D$34:$O$34,0))</f>
        <v>0</v>
      </c>
      <c r="E277" s="103">
        <f ca="1">INDEX(CRC_Contributions_Summary!$D$35:$O$554,MATCH($Q277,CRC_Contributions_Summary!$Q$35:$Q$554,0),MATCH(E$3,CRC_Contributions_Summary!$D$34:$O$34,0))</f>
        <v>0</v>
      </c>
      <c r="F277" s="103">
        <f ca="1">INDEX(CRC_Contributions_Summary!$D$35:$O$554,MATCH($Q277,CRC_Contributions_Summary!$Q$35:$Q$554,0),MATCH(F$3,CRC_Contributions_Summary!$D$34:$O$34,0))</f>
        <v>0</v>
      </c>
      <c r="G277" s="103">
        <f ca="1">INDEX(CRC_Contributions_Summary!$D$35:$O$554,MATCH($Q277,CRC_Contributions_Summary!$Q$35:$Q$554,0),MATCH(G$3,CRC_Contributions_Summary!$D$34:$O$34,0))</f>
        <v>0</v>
      </c>
      <c r="H277" s="103">
        <f ca="1">INDEX(CRC_Contributions_Summary!$D$35:$O$554,MATCH($Q277,CRC_Contributions_Summary!$Q$35:$Q$554,0),MATCH(H$3,CRC_Contributions_Summary!$D$34:$O$34,0))</f>
        <v>0</v>
      </c>
      <c r="I277" s="103">
        <f ca="1">INDEX(CRC_Contributions_Summary!$D$35:$O$554,MATCH($Q277,CRC_Contributions_Summary!$Q$35:$Q$554,0),MATCH(I$3,CRC_Contributions_Summary!$D$34:$O$34,0))</f>
        <v>0</v>
      </c>
      <c r="J277" s="103">
        <f ca="1">INDEX(CRC_Contributions_Summary!$D$35:$O$554,MATCH($Q277,CRC_Contributions_Summary!$Q$35:$Q$554,0),MATCH(J$3,CRC_Contributions_Summary!$D$34:$O$34,0))</f>
        <v>0</v>
      </c>
      <c r="K277" s="103">
        <f ca="1">INDEX(CRC_Contributions_Summary!$D$35:$O$554,MATCH($Q277,CRC_Contributions_Summary!$Q$35:$Q$554,0),MATCH(K$3,CRC_Contributions_Summary!$D$34:$O$34,0))</f>
        <v>0</v>
      </c>
      <c r="L277" s="103">
        <f ca="1">INDEX(CRC_Contributions_Summary!$D$35:$O$554,MATCH($Q277,CRC_Contributions_Summary!$Q$35:$Q$554,0),MATCH(L$3,CRC_Contributions_Summary!$D$34:$O$34,0))</f>
        <v>0</v>
      </c>
      <c r="M277" s="103">
        <f ca="1">INDEX(CRC_Contributions_Summary!$D$35:$O$554,MATCH($Q277,CRC_Contributions_Summary!$Q$35:$Q$554,0),MATCH(M$3,CRC_Contributions_Summary!$D$34:$O$34,0))</f>
        <v>0</v>
      </c>
      <c r="N277" s="103">
        <f ca="1">INDEX(CRC_Contributions_Summary!$D$35:$O$554,MATCH($Q277,CRC_Contributions_Summary!$Q$35:$Q$554,0),MATCH(N$3,CRC_Contributions_Summary!$D$34:$O$34,0))</f>
        <v>0</v>
      </c>
      <c r="O277" s="103">
        <f t="shared" ca="1" si="304"/>
        <v>0</v>
      </c>
      <c r="P277">
        <f t="shared" ref="P277" ca="1" si="308">B274</f>
        <v>55</v>
      </c>
      <c r="Q277" t="str">
        <f t="shared" ca="1" si="289"/>
        <v>55Non-staff in-kind ($)</v>
      </c>
    </row>
    <row r="278" spans="2:17">
      <c r="B278" s="282"/>
      <c r="C278" s="101" t="s">
        <v>428</v>
      </c>
      <c r="D278" s="105">
        <f t="shared" ref="D278:O278" ca="1" si="309">SUM(D274,D276,D277)</f>
        <v>0</v>
      </c>
      <c r="E278" s="105">
        <f t="shared" ca="1" si="309"/>
        <v>0</v>
      </c>
      <c r="F278" s="105">
        <f t="shared" ca="1" si="309"/>
        <v>0</v>
      </c>
      <c r="G278" s="105">
        <f t="shared" ca="1" si="309"/>
        <v>0</v>
      </c>
      <c r="H278" s="105">
        <f t="shared" ca="1" si="309"/>
        <v>0</v>
      </c>
      <c r="I278" s="105">
        <f t="shared" ca="1" si="309"/>
        <v>0</v>
      </c>
      <c r="J278" s="105">
        <f t="shared" ca="1" si="309"/>
        <v>0</v>
      </c>
      <c r="K278" s="105">
        <f t="shared" ca="1" si="309"/>
        <v>0</v>
      </c>
      <c r="L278" s="105">
        <f t="shared" ca="1" si="309"/>
        <v>0</v>
      </c>
      <c r="M278" s="105">
        <f t="shared" ca="1" si="309"/>
        <v>0</v>
      </c>
      <c r="N278" s="105">
        <f t="shared" ca="1" si="309"/>
        <v>0</v>
      </c>
      <c r="O278" s="105">
        <f t="shared" ca="1" si="309"/>
        <v>0</v>
      </c>
      <c r="Q278" t="str">
        <f t="shared" si="289"/>
        <v>Partner total ($)</v>
      </c>
    </row>
    <row r="279" spans="2:17">
      <c r="B279" s="282">
        <f ca="1">INDEX(CRC_Partner_Information!$B$7:$B$136,COUNTA(B$4:B279))</f>
        <v>56</v>
      </c>
      <c r="C279" s="98" t="s">
        <v>344</v>
      </c>
      <c r="D279" s="103">
        <f ca="1">INDEX(CRC_Contributions_Summary!$D$35:$O$554,MATCH($Q279,CRC_Contributions_Summary!$Q$35:$Q$554,0),MATCH(D$3,CRC_Contributions_Summary!$D$34:$O$34,0))</f>
        <v>0</v>
      </c>
      <c r="E279" s="103">
        <f ca="1">INDEX(CRC_Contributions_Summary!$D$35:$O$554,MATCH($Q279,CRC_Contributions_Summary!$Q$35:$Q$554,0),MATCH(E$3,CRC_Contributions_Summary!$D$34:$O$34,0))</f>
        <v>0</v>
      </c>
      <c r="F279" s="103">
        <f ca="1">INDEX(CRC_Contributions_Summary!$D$35:$O$554,MATCH($Q279,CRC_Contributions_Summary!$Q$35:$Q$554,0),MATCH(F$3,CRC_Contributions_Summary!$D$34:$O$34,0))</f>
        <v>0</v>
      </c>
      <c r="G279" s="103">
        <f ca="1">INDEX(CRC_Contributions_Summary!$D$35:$O$554,MATCH($Q279,CRC_Contributions_Summary!$Q$35:$Q$554,0),MATCH(G$3,CRC_Contributions_Summary!$D$34:$O$34,0))</f>
        <v>0</v>
      </c>
      <c r="H279" s="103">
        <f ca="1">INDEX(CRC_Contributions_Summary!$D$35:$O$554,MATCH($Q279,CRC_Contributions_Summary!$Q$35:$Q$554,0),MATCH(H$3,CRC_Contributions_Summary!$D$34:$O$34,0))</f>
        <v>0</v>
      </c>
      <c r="I279" s="103">
        <f ca="1">INDEX(CRC_Contributions_Summary!$D$35:$O$554,MATCH($Q279,CRC_Contributions_Summary!$Q$35:$Q$554,0),MATCH(I$3,CRC_Contributions_Summary!$D$34:$O$34,0))</f>
        <v>0</v>
      </c>
      <c r="J279" s="103">
        <f ca="1">INDEX(CRC_Contributions_Summary!$D$35:$O$554,MATCH($Q279,CRC_Contributions_Summary!$Q$35:$Q$554,0),MATCH(J$3,CRC_Contributions_Summary!$D$34:$O$34,0))</f>
        <v>0</v>
      </c>
      <c r="K279" s="103">
        <f ca="1">INDEX(CRC_Contributions_Summary!$D$35:$O$554,MATCH($Q279,CRC_Contributions_Summary!$Q$35:$Q$554,0),MATCH(K$3,CRC_Contributions_Summary!$D$34:$O$34,0))</f>
        <v>0</v>
      </c>
      <c r="L279" s="103">
        <f ca="1">INDEX(CRC_Contributions_Summary!$D$35:$O$554,MATCH($Q279,CRC_Contributions_Summary!$Q$35:$Q$554,0),MATCH(L$3,CRC_Contributions_Summary!$D$34:$O$34,0))</f>
        <v>0</v>
      </c>
      <c r="M279" s="103">
        <f ca="1">INDEX(CRC_Contributions_Summary!$D$35:$O$554,MATCH($Q279,CRC_Contributions_Summary!$Q$35:$Q$554,0),MATCH(M$3,CRC_Contributions_Summary!$D$34:$O$34,0))</f>
        <v>0</v>
      </c>
      <c r="N279" s="103">
        <f ca="1">INDEX(CRC_Contributions_Summary!$D$35:$O$554,MATCH($Q279,CRC_Contributions_Summary!$Q$35:$Q$554,0),MATCH(N$3,CRC_Contributions_Summary!$D$34:$O$34,0))</f>
        <v>0</v>
      </c>
      <c r="O279" s="103">
        <f t="shared" ref="O279:O282" ca="1" si="310">SUM(D279:N279)</f>
        <v>0</v>
      </c>
      <c r="P279">
        <f t="shared" ref="P279" ca="1" si="311">B279</f>
        <v>56</v>
      </c>
      <c r="Q279" t="str">
        <f t="shared" ca="1" si="289"/>
        <v>56Cash ($)</v>
      </c>
    </row>
    <row r="280" spans="2:17">
      <c r="B280" s="282"/>
      <c r="C280" s="99" t="s">
        <v>345</v>
      </c>
      <c r="D280" s="104">
        <f ca="1">INDEX(CRC_Contributions_Summary!$D$35:$O$554,MATCH($Q280,CRC_Contributions_Summary!$Q$35:$Q$554,0),MATCH(D$3,CRC_Contributions_Summary!$D$34:$O$34,0))</f>
        <v>0</v>
      </c>
      <c r="E280" s="104">
        <f ca="1">INDEX(CRC_Contributions_Summary!$D$35:$O$554,MATCH($Q280,CRC_Contributions_Summary!$Q$35:$Q$554,0),MATCH(E$3,CRC_Contributions_Summary!$D$34:$O$34,0))</f>
        <v>0</v>
      </c>
      <c r="F280" s="104">
        <f ca="1">INDEX(CRC_Contributions_Summary!$D$35:$O$554,MATCH($Q280,CRC_Contributions_Summary!$Q$35:$Q$554,0),MATCH(F$3,CRC_Contributions_Summary!$D$34:$O$34,0))</f>
        <v>0</v>
      </c>
      <c r="G280" s="104">
        <f ca="1">INDEX(CRC_Contributions_Summary!$D$35:$O$554,MATCH($Q280,CRC_Contributions_Summary!$Q$35:$Q$554,0),MATCH(G$3,CRC_Contributions_Summary!$D$34:$O$34,0))</f>
        <v>0</v>
      </c>
      <c r="H280" s="104">
        <f ca="1">INDEX(CRC_Contributions_Summary!$D$35:$O$554,MATCH($Q280,CRC_Contributions_Summary!$Q$35:$Q$554,0),MATCH(H$3,CRC_Contributions_Summary!$D$34:$O$34,0))</f>
        <v>0</v>
      </c>
      <c r="I280" s="104">
        <f ca="1">INDEX(CRC_Contributions_Summary!$D$35:$O$554,MATCH($Q280,CRC_Contributions_Summary!$Q$35:$Q$554,0),MATCH(I$3,CRC_Contributions_Summary!$D$34:$O$34,0))</f>
        <v>0</v>
      </c>
      <c r="J280" s="104">
        <f ca="1">INDEX(CRC_Contributions_Summary!$D$35:$O$554,MATCH($Q280,CRC_Contributions_Summary!$Q$35:$Q$554,0),MATCH(J$3,CRC_Contributions_Summary!$D$34:$O$34,0))</f>
        <v>0</v>
      </c>
      <c r="K280" s="104">
        <f ca="1">INDEX(CRC_Contributions_Summary!$D$35:$O$554,MATCH($Q280,CRC_Contributions_Summary!$Q$35:$Q$554,0),MATCH(K$3,CRC_Contributions_Summary!$D$34:$O$34,0))</f>
        <v>0</v>
      </c>
      <c r="L280" s="104">
        <f ca="1">INDEX(CRC_Contributions_Summary!$D$35:$O$554,MATCH($Q280,CRC_Contributions_Summary!$Q$35:$Q$554,0),MATCH(L$3,CRC_Contributions_Summary!$D$34:$O$34,0))</f>
        <v>0</v>
      </c>
      <c r="M280" s="104">
        <f ca="1">INDEX(CRC_Contributions_Summary!$D$35:$O$554,MATCH($Q280,CRC_Contributions_Summary!$Q$35:$Q$554,0),MATCH(M$3,CRC_Contributions_Summary!$D$34:$O$34,0))</f>
        <v>0</v>
      </c>
      <c r="N280" s="104">
        <f ca="1">INDEX(CRC_Contributions_Summary!$D$35:$O$554,MATCH($Q280,CRC_Contributions_Summary!$Q$35:$Q$554,0),MATCH(N$3,CRC_Contributions_Summary!$D$34:$O$34,0))</f>
        <v>0</v>
      </c>
      <c r="O280" s="104">
        <f t="shared" ca="1" si="310"/>
        <v>0</v>
      </c>
      <c r="P280">
        <f t="shared" ref="P280" ca="1" si="312">B279</f>
        <v>56</v>
      </c>
      <c r="Q280" t="str">
        <f t="shared" ca="1" si="289"/>
        <v>56Number of FTE</v>
      </c>
    </row>
    <row r="281" spans="2:17">
      <c r="B281" s="282"/>
      <c r="C281" s="99" t="s">
        <v>355</v>
      </c>
      <c r="D281" s="103">
        <f ca="1">INDEX(CRC_Contributions_Summary!$D$35:$O$554,MATCH($Q281,CRC_Contributions_Summary!$Q$35:$Q$554,0),MATCH(D$3,CRC_Contributions_Summary!$D$34:$O$34,0))</f>
        <v>0</v>
      </c>
      <c r="E281" s="103">
        <f ca="1">INDEX(CRC_Contributions_Summary!$D$35:$O$554,MATCH($Q281,CRC_Contributions_Summary!$Q$35:$Q$554,0),MATCH(E$3,CRC_Contributions_Summary!$D$34:$O$34,0))</f>
        <v>0</v>
      </c>
      <c r="F281" s="103">
        <f ca="1">INDEX(CRC_Contributions_Summary!$D$35:$O$554,MATCH($Q281,CRC_Contributions_Summary!$Q$35:$Q$554,0),MATCH(F$3,CRC_Contributions_Summary!$D$34:$O$34,0))</f>
        <v>0</v>
      </c>
      <c r="G281" s="103">
        <f ca="1">INDEX(CRC_Contributions_Summary!$D$35:$O$554,MATCH($Q281,CRC_Contributions_Summary!$Q$35:$Q$554,0),MATCH(G$3,CRC_Contributions_Summary!$D$34:$O$34,0))</f>
        <v>0</v>
      </c>
      <c r="H281" s="103">
        <f ca="1">INDEX(CRC_Contributions_Summary!$D$35:$O$554,MATCH($Q281,CRC_Contributions_Summary!$Q$35:$Q$554,0),MATCH(H$3,CRC_Contributions_Summary!$D$34:$O$34,0))</f>
        <v>0</v>
      </c>
      <c r="I281" s="103">
        <f ca="1">INDEX(CRC_Contributions_Summary!$D$35:$O$554,MATCH($Q281,CRC_Contributions_Summary!$Q$35:$Q$554,0),MATCH(I$3,CRC_Contributions_Summary!$D$34:$O$34,0))</f>
        <v>0</v>
      </c>
      <c r="J281" s="103">
        <f ca="1">INDEX(CRC_Contributions_Summary!$D$35:$O$554,MATCH($Q281,CRC_Contributions_Summary!$Q$35:$Q$554,0),MATCH(J$3,CRC_Contributions_Summary!$D$34:$O$34,0))</f>
        <v>0</v>
      </c>
      <c r="K281" s="103">
        <f ca="1">INDEX(CRC_Contributions_Summary!$D$35:$O$554,MATCH($Q281,CRC_Contributions_Summary!$Q$35:$Q$554,0),MATCH(K$3,CRC_Contributions_Summary!$D$34:$O$34,0))</f>
        <v>0</v>
      </c>
      <c r="L281" s="103">
        <f ca="1">INDEX(CRC_Contributions_Summary!$D$35:$O$554,MATCH($Q281,CRC_Contributions_Summary!$Q$35:$Q$554,0),MATCH(L$3,CRC_Contributions_Summary!$D$34:$O$34,0))</f>
        <v>0</v>
      </c>
      <c r="M281" s="103">
        <f ca="1">INDEX(CRC_Contributions_Summary!$D$35:$O$554,MATCH($Q281,CRC_Contributions_Summary!$Q$35:$Q$554,0),MATCH(M$3,CRC_Contributions_Summary!$D$34:$O$34,0))</f>
        <v>0</v>
      </c>
      <c r="N281" s="103">
        <f ca="1">INDEX(CRC_Contributions_Summary!$D$35:$O$554,MATCH($Q281,CRC_Contributions_Summary!$Q$35:$Q$554,0),MATCH(N$3,CRC_Contributions_Summary!$D$34:$O$34,0))</f>
        <v>0</v>
      </c>
      <c r="O281" s="103">
        <f t="shared" ca="1" si="310"/>
        <v>0</v>
      </c>
      <c r="P281">
        <f t="shared" ref="P281" ca="1" si="313">B279</f>
        <v>56</v>
      </c>
      <c r="Q281" t="str">
        <f t="shared" ca="1" si="289"/>
        <v>56Staff value ($)</v>
      </c>
    </row>
    <row r="282" spans="2:17">
      <c r="B282" s="282"/>
      <c r="C282" s="100" t="s">
        <v>347</v>
      </c>
      <c r="D282" s="103">
        <f ca="1">INDEX(CRC_Contributions_Summary!$D$35:$O$554,MATCH($Q282,CRC_Contributions_Summary!$Q$35:$Q$554,0),MATCH(D$3,CRC_Contributions_Summary!$D$34:$O$34,0))</f>
        <v>0</v>
      </c>
      <c r="E282" s="103">
        <f ca="1">INDEX(CRC_Contributions_Summary!$D$35:$O$554,MATCH($Q282,CRC_Contributions_Summary!$Q$35:$Q$554,0),MATCH(E$3,CRC_Contributions_Summary!$D$34:$O$34,0))</f>
        <v>0</v>
      </c>
      <c r="F282" s="103">
        <f ca="1">INDEX(CRC_Contributions_Summary!$D$35:$O$554,MATCH($Q282,CRC_Contributions_Summary!$Q$35:$Q$554,0),MATCH(F$3,CRC_Contributions_Summary!$D$34:$O$34,0))</f>
        <v>0</v>
      </c>
      <c r="G282" s="103">
        <f ca="1">INDEX(CRC_Contributions_Summary!$D$35:$O$554,MATCH($Q282,CRC_Contributions_Summary!$Q$35:$Q$554,0),MATCH(G$3,CRC_Contributions_Summary!$D$34:$O$34,0))</f>
        <v>0</v>
      </c>
      <c r="H282" s="103">
        <f ca="1">INDEX(CRC_Contributions_Summary!$D$35:$O$554,MATCH($Q282,CRC_Contributions_Summary!$Q$35:$Q$554,0),MATCH(H$3,CRC_Contributions_Summary!$D$34:$O$34,0))</f>
        <v>0</v>
      </c>
      <c r="I282" s="103">
        <f ca="1">INDEX(CRC_Contributions_Summary!$D$35:$O$554,MATCH($Q282,CRC_Contributions_Summary!$Q$35:$Q$554,0),MATCH(I$3,CRC_Contributions_Summary!$D$34:$O$34,0))</f>
        <v>0</v>
      </c>
      <c r="J282" s="103">
        <f ca="1">INDEX(CRC_Contributions_Summary!$D$35:$O$554,MATCH($Q282,CRC_Contributions_Summary!$Q$35:$Q$554,0),MATCH(J$3,CRC_Contributions_Summary!$D$34:$O$34,0))</f>
        <v>0</v>
      </c>
      <c r="K282" s="103">
        <f ca="1">INDEX(CRC_Contributions_Summary!$D$35:$O$554,MATCH($Q282,CRC_Contributions_Summary!$Q$35:$Q$554,0),MATCH(K$3,CRC_Contributions_Summary!$D$34:$O$34,0))</f>
        <v>0</v>
      </c>
      <c r="L282" s="103">
        <f ca="1">INDEX(CRC_Contributions_Summary!$D$35:$O$554,MATCH($Q282,CRC_Contributions_Summary!$Q$35:$Q$554,0),MATCH(L$3,CRC_Contributions_Summary!$D$34:$O$34,0))</f>
        <v>0</v>
      </c>
      <c r="M282" s="103">
        <f ca="1">INDEX(CRC_Contributions_Summary!$D$35:$O$554,MATCH($Q282,CRC_Contributions_Summary!$Q$35:$Q$554,0),MATCH(M$3,CRC_Contributions_Summary!$D$34:$O$34,0))</f>
        <v>0</v>
      </c>
      <c r="N282" s="103">
        <f ca="1">INDEX(CRC_Contributions_Summary!$D$35:$O$554,MATCH($Q282,CRC_Contributions_Summary!$Q$35:$Q$554,0),MATCH(N$3,CRC_Contributions_Summary!$D$34:$O$34,0))</f>
        <v>0</v>
      </c>
      <c r="O282" s="103">
        <f t="shared" ca="1" si="310"/>
        <v>0</v>
      </c>
      <c r="P282">
        <f t="shared" ref="P282" ca="1" si="314">B279</f>
        <v>56</v>
      </c>
      <c r="Q282" t="str">
        <f t="shared" ca="1" si="289"/>
        <v>56Non-staff in-kind ($)</v>
      </c>
    </row>
    <row r="283" spans="2:17">
      <c r="B283" s="282"/>
      <c r="C283" s="101" t="s">
        <v>428</v>
      </c>
      <c r="D283" s="105">
        <f t="shared" ref="D283:O283" ca="1" si="315">SUM(D279,D281,D282)</f>
        <v>0</v>
      </c>
      <c r="E283" s="105">
        <f t="shared" ca="1" si="315"/>
        <v>0</v>
      </c>
      <c r="F283" s="105">
        <f t="shared" ca="1" si="315"/>
        <v>0</v>
      </c>
      <c r="G283" s="105">
        <f t="shared" ca="1" si="315"/>
        <v>0</v>
      </c>
      <c r="H283" s="105">
        <f t="shared" ca="1" si="315"/>
        <v>0</v>
      </c>
      <c r="I283" s="105">
        <f t="shared" ca="1" si="315"/>
        <v>0</v>
      </c>
      <c r="J283" s="105">
        <f t="shared" ca="1" si="315"/>
        <v>0</v>
      </c>
      <c r="K283" s="105">
        <f t="shared" ca="1" si="315"/>
        <v>0</v>
      </c>
      <c r="L283" s="105">
        <f t="shared" ca="1" si="315"/>
        <v>0</v>
      </c>
      <c r="M283" s="105">
        <f t="shared" ca="1" si="315"/>
        <v>0</v>
      </c>
      <c r="N283" s="105">
        <f t="shared" ca="1" si="315"/>
        <v>0</v>
      </c>
      <c r="O283" s="105">
        <f t="shared" ca="1" si="315"/>
        <v>0</v>
      </c>
      <c r="Q283" t="str">
        <f t="shared" si="289"/>
        <v>Partner total ($)</v>
      </c>
    </row>
    <row r="284" spans="2:17">
      <c r="B284" s="282">
        <f ca="1">INDEX(CRC_Partner_Information!$B$7:$B$136,COUNTA(B$4:B284))</f>
        <v>57</v>
      </c>
      <c r="C284" s="98" t="s">
        <v>344</v>
      </c>
      <c r="D284" s="103">
        <f ca="1">INDEX(CRC_Contributions_Summary!$D$35:$O$554,MATCH($Q284,CRC_Contributions_Summary!$Q$35:$Q$554,0),MATCH(D$3,CRC_Contributions_Summary!$D$34:$O$34,0))</f>
        <v>0</v>
      </c>
      <c r="E284" s="103">
        <f ca="1">INDEX(CRC_Contributions_Summary!$D$35:$O$554,MATCH($Q284,CRC_Contributions_Summary!$Q$35:$Q$554,0),MATCH(E$3,CRC_Contributions_Summary!$D$34:$O$34,0))</f>
        <v>0</v>
      </c>
      <c r="F284" s="103">
        <f ca="1">INDEX(CRC_Contributions_Summary!$D$35:$O$554,MATCH($Q284,CRC_Contributions_Summary!$Q$35:$Q$554,0),MATCH(F$3,CRC_Contributions_Summary!$D$34:$O$34,0))</f>
        <v>0</v>
      </c>
      <c r="G284" s="103">
        <f ca="1">INDEX(CRC_Contributions_Summary!$D$35:$O$554,MATCH($Q284,CRC_Contributions_Summary!$Q$35:$Q$554,0),MATCH(G$3,CRC_Contributions_Summary!$D$34:$O$34,0))</f>
        <v>0</v>
      </c>
      <c r="H284" s="103">
        <f ca="1">INDEX(CRC_Contributions_Summary!$D$35:$O$554,MATCH($Q284,CRC_Contributions_Summary!$Q$35:$Q$554,0),MATCH(H$3,CRC_Contributions_Summary!$D$34:$O$34,0))</f>
        <v>0</v>
      </c>
      <c r="I284" s="103">
        <f ca="1">INDEX(CRC_Contributions_Summary!$D$35:$O$554,MATCH($Q284,CRC_Contributions_Summary!$Q$35:$Q$554,0),MATCH(I$3,CRC_Contributions_Summary!$D$34:$O$34,0))</f>
        <v>0</v>
      </c>
      <c r="J284" s="103">
        <f ca="1">INDEX(CRC_Contributions_Summary!$D$35:$O$554,MATCH($Q284,CRC_Contributions_Summary!$Q$35:$Q$554,0),MATCH(J$3,CRC_Contributions_Summary!$D$34:$O$34,0))</f>
        <v>0</v>
      </c>
      <c r="K284" s="103">
        <f ca="1">INDEX(CRC_Contributions_Summary!$D$35:$O$554,MATCH($Q284,CRC_Contributions_Summary!$Q$35:$Q$554,0),MATCH(K$3,CRC_Contributions_Summary!$D$34:$O$34,0))</f>
        <v>0</v>
      </c>
      <c r="L284" s="103">
        <f ca="1">INDEX(CRC_Contributions_Summary!$D$35:$O$554,MATCH($Q284,CRC_Contributions_Summary!$Q$35:$Q$554,0),MATCH(L$3,CRC_Contributions_Summary!$D$34:$O$34,0))</f>
        <v>0</v>
      </c>
      <c r="M284" s="103">
        <f ca="1">INDEX(CRC_Contributions_Summary!$D$35:$O$554,MATCH($Q284,CRC_Contributions_Summary!$Q$35:$Q$554,0),MATCH(M$3,CRC_Contributions_Summary!$D$34:$O$34,0))</f>
        <v>0</v>
      </c>
      <c r="N284" s="103">
        <f ca="1">INDEX(CRC_Contributions_Summary!$D$35:$O$554,MATCH($Q284,CRC_Contributions_Summary!$Q$35:$Q$554,0),MATCH(N$3,CRC_Contributions_Summary!$D$34:$O$34,0))</f>
        <v>0</v>
      </c>
      <c r="O284" s="103">
        <f t="shared" ref="O284:O287" ca="1" si="316">SUM(D284:N284)</f>
        <v>0</v>
      </c>
      <c r="P284">
        <f t="shared" ref="P284" ca="1" si="317">B284</f>
        <v>57</v>
      </c>
      <c r="Q284" t="str">
        <f t="shared" ca="1" si="289"/>
        <v>57Cash ($)</v>
      </c>
    </row>
    <row r="285" spans="2:17">
      <c r="B285" s="282"/>
      <c r="C285" s="99" t="s">
        <v>345</v>
      </c>
      <c r="D285" s="104">
        <f ca="1">INDEX(CRC_Contributions_Summary!$D$35:$O$554,MATCH($Q285,CRC_Contributions_Summary!$Q$35:$Q$554,0),MATCH(D$3,CRC_Contributions_Summary!$D$34:$O$34,0))</f>
        <v>0</v>
      </c>
      <c r="E285" s="104">
        <f ca="1">INDEX(CRC_Contributions_Summary!$D$35:$O$554,MATCH($Q285,CRC_Contributions_Summary!$Q$35:$Q$554,0),MATCH(E$3,CRC_Contributions_Summary!$D$34:$O$34,0))</f>
        <v>0</v>
      </c>
      <c r="F285" s="104">
        <f ca="1">INDEX(CRC_Contributions_Summary!$D$35:$O$554,MATCH($Q285,CRC_Contributions_Summary!$Q$35:$Q$554,0),MATCH(F$3,CRC_Contributions_Summary!$D$34:$O$34,0))</f>
        <v>0</v>
      </c>
      <c r="G285" s="104">
        <f ca="1">INDEX(CRC_Contributions_Summary!$D$35:$O$554,MATCH($Q285,CRC_Contributions_Summary!$Q$35:$Q$554,0),MATCH(G$3,CRC_Contributions_Summary!$D$34:$O$34,0))</f>
        <v>0</v>
      </c>
      <c r="H285" s="104">
        <f ca="1">INDEX(CRC_Contributions_Summary!$D$35:$O$554,MATCH($Q285,CRC_Contributions_Summary!$Q$35:$Q$554,0),MATCH(H$3,CRC_Contributions_Summary!$D$34:$O$34,0))</f>
        <v>0</v>
      </c>
      <c r="I285" s="104">
        <f ca="1">INDEX(CRC_Contributions_Summary!$D$35:$O$554,MATCH($Q285,CRC_Contributions_Summary!$Q$35:$Q$554,0),MATCH(I$3,CRC_Contributions_Summary!$D$34:$O$34,0))</f>
        <v>0</v>
      </c>
      <c r="J285" s="104">
        <f ca="1">INDEX(CRC_Contributions_Summary!$D$35:$O$554,MATCH($Q285,CRC_Contributions_Summary!$Q$35:$Q$554,0),MATCH(J$3,CRC_Contributions_Summary!$D$34:$O$34,0))</f>
        <v>0</v>
      </c>
      <c r="K285" s="104">
        <f ca="1">INDEX(CRC_Contributions_Summary!$D$35:$O$554,MATCH($Q285,CRC_Contributions_Summary!$Q$35:$Q$554,0),MATCH(K$3,CRC_Contributions_Summary!$D$34:$O$34,0))</f>
        <v>0</v>
      </c>
      <c r="L285" s="104">
        <f ca="1">INDEX(CRC_Contributions_Summary!$D$35:$O$554,MATCH($Q285,CRC_Contributions_Summary!$Q$35:$Q$554,0),MATCH(L$3,CRC_Contributions_Summary!$D$34:$O$34,0))</f>
        <v>0</v>
      </c>
      <c r="M285" s="104">
        <f ca="1">INDEX(CRC_Contributions_Summary!$D$35:$O$554,MATCH($Q285,CRC_Contributions_Summary!$Q$35:$Q$554,0),MATCH(M$3,CRC_Contributions_Summary!$D$34:$O$34,0))</f>
        <v>0</v>
      </c>
      <c r="N285" s="104">
        <f ca="1">INDEX(CRC_Contributions_Summary!$D$35:$O$554,MATCH($Q285,CRC_Contributions_Summary!$Q$35:$Q$554,0),MATCH(N$3,CRC_Contributions_Summary!$D$34:$O$34,0))</f>
        <v>0</v>
      </c>
      <c r="O285" s="104">
        <f t="shared" ca="1" si="316"/>
        <v>0</v>
      </c>
      <c r="P285">
        <f t="shared" ref="P285" ca="1" si="318">B284</f>
        <v>57</v>
      </c>
      <c r="Q285" t="str">
        <f t="shared" ca="1" si="289"/>
        <v>57Number of FTE</v>
      </c>
    </row>
    <row r="286" spans="2:17">
      <c r="B286" s="282"/>
      <c r="C286" s="99" t="s">
        <v>355</v>
      </c>
      <c r="D286" s="103">
        <f ca="1">INDEX(CRC_Contributions_Summary!$D$35:$O$554,MATCH($Q286,CRC_Contributions_Summary!$Q$35:$Q$554,0),MATCH(D$3,CRC_Contributions_Summary!$D$34:$O$34,0))</f>
        <v>0</v>
      </c>
      <c r="E286" s="103">
        <f ca="1">INDEX(CRC_Contributions_Summary!$D$35:$O$554,MATCH($Q286,CRC_Contributions_Summary!$Q$35:$Q$554,0),MATCH(E$3,CRC_Contributions_Summary!$D$34:$O$34,0))</f>
        <v>0</v>
      </c>
      <c r="F286" s="103">
        <f ca="1">INDEX(CRC_Contributions_Summary!$D$35:$O$554,MATCH($Q286,CRC_Contributions_Summary!$Q$35:$Q$554,0),MATCH(F$3,CRC_Contributions_Summary!$D$34:$O$34,0))</f>
        <v>0</v>
      </c>
      <c r="G286" s="103">
        <f ca="1">INDEX(CRC_Contributions_Summary!$D$35:$O$554,MATCH($Q286,CRC_Contributions_Summary!$Q$35:$Q$554,0),MATCH(G$3,CRC_Contributions_Summary!$D$34:$O$34,0))</f>
        <v>0</v>
      </c>
      <c r="H286" s="103">
        <f ca="1">INDEX(CRC_Contributions_Summary!$D$35:$O$554,MATCH($Q286,CRC_Contributions_Summary!$Q$35:$Q$554,0),MATCH(H$3,CRC_Contributions_Summary!$D$34:$O$34,0))</f>
        <v>0</v>
      </c>
      <c r="I286" s="103">
        <f ca="1">INDEX(CRC_Contributions_Summary!$D$35:$O$554,MATCH($Q286,CRC_Contributions_Summary!$Q$35:$Q$554,0),MATCH(I$3,CRC_Contributions_Summary!$D$34:$O$34,0))</f>
        <v>0</v>
      </c>
      <c r="J286" s="103">
        <f ca="1">INDEX(CRC_Contributions_Summary!$D$35:$O$554,MATCH($Q286,CRC_Contributions_Summary!$Q$35:$Q$554,0),MATCH(J$3,CRC_Contributions_Summary!$D$34:$O$34,0))</f>
        <v>0</v>
      </c>
      <c r="K286" s="103">
        <f ca="1">INDEX(CRC_Contributions_Summary!$D$35:$O$554,MATCH($Q286,CRC_Contributions_Summary!$Q$35:$Q$554,0),MATCH(K$3,CRC_Contributions_Summary!$D$34:$O$34,0))</f>
        <v>0</v>
      </c>
      <c r="L286" s="103">
        <f ca="1">INDEX(CRC_Contributions_Summary!$D$35:$O$554,MATCH($Q286,CRC_Contributions_Summary!$Q$35:$Q$554,0),MATCH(L$3,CRC_Contributions_Summary!$D$34:$O$34,0))</f>
        <v>0</v>
      </c>
      <c r="M286" s="103">
        <f ca="1">INDEX(CRC_Contributions_Summary!$D$35:$O$554,MATCH($Q286,CRC_Contributions_Summary!$Q$35:$Q$554,0),MATCH(M$3,CRC_Contributions_Summary!$D$34:$O$34,0))</f>
        <v>0</v>
      </c>
      <c r="N286" s="103">
        <f ca="1">INDEX(CRC_Contributions_Summary!$D$35:$O$554,MATCH($Q286,CRC_Contributions_Summary!$Q$35:$Q$554,0),MATCH(N$3,CRC_Contributions_Summary!$D$34:$O$34,0))</f>
        <v>0</v>
      </c>
      <c r="O286" s="103">
        <f t="shared" ca="1" si="316"/>
        <v>0</v>
      </c>
      <c r="P286">
        <f t="shared" ref="P286" ca="1" si="319">B284</f>
        <v>57</v>
      </c>
      <c r="Q286" t="str">
        <f t="shared" ca="1" si="289"/>
        <v>57Staff value ($)</v>
      </c>
    </row>
    <row r="287" spans="2:17">
      <c r="B287" s="282"/>
      <c r="C287" s="100" t="s">
        <v>347</v>
      </c>
      <c r="D287" s="103">
        <f ca="1">INDEX(CRC_Contributions_Summary!$D$35:$O$554,MATCH($Q287,CRC_Contributions_Summary!$Q$35:$Q$554,0),MATCH(D$3,CRC_Contributions_Summary!$D$34:$O$34,0))</f>
        <v>0</v>
      </c>
      <c r="E287" s="103">
        <f ca="1">INDEX(CRC_Contributions_Summary!$D$35:$O$554,MATCH($Q287,CRC_Contributions_Summary!$Q$35:$Q$554,0),MATCH(E$3,CRC_Contributions_Summary!$D$34:$O$34,0))</f>
        <v>0</v>
      </c>
      <c r="F287" s="103">
        <f ca="1">INDEX(CRC_Contributions_Summary!$D$35:$O$554,MATCH($Q287,CRC_Contributions_Summary!$Q$35:$Q$554,0),MATCH(F$3,CRC_Contributions_Summary!$D$34:$O$34,0))</f>
        <v>0</v>
      </c>
      <c r="G287" s="103">
        <f ca="1">INDEX(CRC_Contributions_Summary!$D$35:$O$554,MATCH($Q287,CRC_Contributions_Summary!$Q$35:$Q$554,0),MATCH(G$3,CRC_Contributions_Summary!$D$34:$O$34,0))</f>
        <v>0</v>
      </c>
      <c r="H287" s="103">
        <f ca="1">INDEX(CRC_Contributions_Summary!$D$35:$O$554,MATCH($Q287,CRC_Contributions_Summary!$Q$35:$Q$554,0),MATCH(H$3,CRC_Contributions_Summary!$D$34:$O$34,0))</f>
        <v>0</v>
      </c>
      <c r="I287" s="103">
        <f ca="1">INDEX(CRC_Contributions_Summary!$D$35:$O$554,MATCH($Q287,CRC_Contributions_Summary!$Q$35:$Q$554,0),MATCH(I$3,CRC_Contributions_Summary!$D$34:$O$34,0))</f>
        <v>0</v>
      </c>
      <c r="J287" s="103">
        <f ca="1">INDEX(CRC_Contributions_Summary!$D$35:$O$554,MATCH($Q287,CRC_Contributions_Summary!$Q$35:$Q$554,0),MATCH(J$3,CRC_Contributions_Summary!$D$34:$O$34,0))</f>
        <v>0</v>
      </c>
      <c r="K287" s="103">
        <f ca="1">INDEX(CRC_Contributions_Summary!$D$35:$O$554,MATCH($Q287,CRC_Contributions_Summary!$Q$35:$Q$554,0),MATCH(K$3,CRC_Contributions_Summary!$D$34:$O$34,0))</f>
        <v>0</v>
      </c>
      <c r="L287" s="103">
        <f ca="1">INDEX(CRC_Contributions_Summary!$D$35:$O$554,MATCH($Q287,CRC_Contributions_Summary!$Q$35:$Q$554,0),MATCH(L$3,CRC_Contributions_Summary!$D$34:$O$34,0))</f>
        <v>0</v>
      </c>
      <c r="M287" s="103">
        <f ca="1">INDEX(CRC_Contributions_Summary!$D$35:$O$554,MATCH($Q287,CRC_Contributions_Summary!$Q$35:$Q$554,0),MATCH(M$3,CRC_Contributions_Summary!$D$34:$O$34,0))</f>
        <v>0</v>
      </c>
      <c r="N287" s="103">
        <f ca="1">INDEX(CRC_Contributions_Summary!$D$35:$O$554,MATCH($Q287,CRC_Contributions_Summary!$Q$35:$Q$554,0),MATCH(N$3,CRC_Contributions_Summary!$D$34:$O$34,0))</f>
        <v>0</v>
      </c>
      <c r="O287" s="103">
        <f t="shared" ca="1" si="316"/>
        <v>0</v>
      </c>
      <c r="P287">
        <f t="shared" ref="P287" ca="1" si="320">B284</f>
        <v>57</v>
      </c>
      <c r="Q287" t="str">
        <f t="shared" ca="1" si="289"/>
        <v>57Non-staff in-kind ($)</v>
      </c>
    </row>
    <row r="288" spans="2:17">
      <c r="B288" s="282"/>
      <c r="C288" s="101" t="s">
        <v>428</v>
      </c>
      <c r="D288" s="105">
        <f t="shared" ref="D288:O288" ca="1" si="321">SUM(D284,D286,D287)</f>
        <v>0</v>
      </c>
      <c r="E288" s="105">
        <f t="shared" ca="1" si="321"/>
        <v>0</v>
      </c>
      <c r="F288" s="105">
        <f t="shared" ca="1" si="321"/>
        <v>0</v>
      </c>
      <c r="G288" s="105">
        <f t="shared" ca="1" si="321"/>
        <v>0</v>
      </c>
      <c r="H288" s="105">
        <f t="shared" ca="1" si="321"/>
        <v>0</v>
      </c>
      <c r="I288" s="105">
        <f t="shared" ca="1" si="321"/>
        <v>0</v>
      </c>
      <c r="J288" s="105">
        <f t="shared" ca="1" si="321"/>
        <v>0</v>
      </c>
      <c r="K288" s="105">
        <f t="shared" ca="1" si="321"/>
        <v>0</v>
      </c>
      <c r="L288" s="105">
        <f t="shared" ca="1" si="321"/>
        <v>0</v>
      </c>
      <c r="M288" s="105">
        <f t="shared" ca="1" si="321"/>
        <v>0</v>
      </c>
      <c r="N288" s="105">
        <f t="shared" ca="1" si="321"/>
        <v>0</v>
      </c>
      <c r="O288" s="105">
        <f t="shared" ca="1" si="321"/>
        <v>0</v>
      </c>
      <c r="Q288" t="str">
        <f t="shared" si="289"/>
        <v>Partner total ($)</v>
      </c>
    </row>
    <row r="289" spans="2:17">
      <c r="B289" s="282">
        <f ca="1">INDEX(CRC_Partner_Information!$B$7:$B$136,COUNTA(B$4:B289))</f>
        <v>58</v>
      </c>
      <c r="C289" s="98" t="s">
        <v>344</v>
      </c>
      <c r="D289" s="103">
        <f ca="1">INDEX(CRC_Contributions_Summary!$D$35:$O$554,MATCH($Q289,CRC_Contributions_Summary!$Q$35:$Q$554,0),MATCH(D$3,CRC_Contributions_Summary!$D$34:$O$34,0))</f>
        <v>0</v>
      </c>
      <c r="E289" s="103">
        <f ca="1">INDEX(CRC_Contributions_Summary!$D$35:$O$554,MATCH($Q289,CRC_Contributions_Summary!$Q$35:$Q$554,0),MATCH(E$3,CRC_Contributions_Summary!$D$34:$O$34,0))</f>
        <v>0</v>
      </c>
      <c r="F289" s="103">
        <f ca="1">INDEX(CRC_Contributions_Summary!$D$35:$O$554,MATCH($Q289,CRC_Contributions_Summary!$Q$35:$Q$554,0),MATCH(F$3,CRC_Contributions_Summary!$D$34:$O$34,0))</f>
        <v>0</v>
      </c>
      <c r="G289" s="103">
        <f ca="1">INDEX(CRC_Contributions_Summary!$D$35:$O$554,MATCH($Q289,CRC_Contributions_Summary!$Q$35:$Q$554,0),MATCH(G$3,CRC_Contributions_Summary!$D$34:$O$34,0))</f>
        <v>0</v>
      </c>
      <c r="H289" s="103">
        <f ca="1">INDEX(CRC_Contributions_Summary!$D$35:$O$554,MATCH($Q289,CRC_Contributions_Summary!$Q$35:$Q$554,0),MATCH(H$3,CRC_Contributions_Summary!$D$34:$O$34,0))</f>
        <v>0</v>
      </c>
      <c r="I289" s="103">
        <f ca="1">INDEX(CRC_Contributions_Summary!$D$35:$O$554,MATCH($Q289,CRC_Contributions_Summary!$Q$35:$Q$554,0),MATCH(I$3,CRC_Contributions_Summary!$D$34:$O$34,0))</f>
        <v>0</v>
      </c>
      <c r="J289" s="103">
        <f ca="1">INDEX(CRC_Contributions_Summary!$D$35:$O$554,MATCH($Q289,CRC_Contributions_Summary!$Q$35:$Q$554,0),MATCH(J$3,CRC_Contributions_Summary!$D$34:$O$34,0))</f>
        <v>0</v>
      </c>
      <c r="K289" s="103">
        <f ca="1">INDEX(CRC_Contributions_Summary!$D$35:$O$554,MATCH($Q289,CRC_Contributions_Summary!$Q$35:$Q$554,0),MATCH(K$3,CRC_Contributions_Summary!$D$34:$O$34,0))</f>
        <v>0</v>
      </c>
      <c r="L289" s="103">
        <f ca="1">INDEX(CRC_Contributions_Summary!$D$35:$O$554,MATCH($Q289,CRC_Contributions_Summary!$Q$35:$Q$554,0),MATCH(L$3,CRC_Contributions_Summary!$D$34:$O$34,0))</f>
        <v>0</v>
      </c>
      <c r="M289" s="103">
        <f ca="1">INDEX(CRC_Contributions_Summary!$D$35:$O$554,MATCH($Q289,CRC_Contributions_Summary!$Q$35:$Q$554,0),MATCH(M$3,CRC_Contributions_Summary!$D$34:$O$34,0))</f>
        <v>0</v>
      </c>
      <c r="N289" s="103">
        <f ca="1">INDEX(CRC_Contributions_Summary!$D$35:$O$554,MATCH($Q289,CRC_Contributions_Summary!$Q$35:$Q$554,0),MATCH(N$3,CRC_Contributions_Summary!$D$34:$O$34,0))</f>
        <v>0</v>
      </c>
      <c r="O289" s="103">
        <f t="shared" ref="O289:O292" ca="1" si="322">SUM(D289:N289)</f>
        <v>0</v>
      </c>
      <c r="P289">
        <f t="shared" ref="P289" ca="1" si="323">B289</f>
        <v>58</v>
      </c>
      <c r="Q289" t="str">
        <f t="shared" ca="1" si="289"/>
        <v>58Cash ($)</v>
      </c>
    </row>
    <row r="290" spans="2:17">
      <c r="B290" s="282"/>
      <c r="C290" s="99" t="s">
        <v>345</v>
      </c>
      <c r="D290" s="104">
        <f ca="1">INDEX(CRC_Contributions_Summary!$D$35:$O$554,MATCH($Q290,CRC_Contributions_Summary!$Q$35:$Q$554,0),MATCH(D$3,CRC_Contributions_Summary!$D$34:$O$34,0))</f>
        <v>0</v>
      </c>
      <c r="E290" s="104">
        <f ca="1">INDEX(CRC_Contributions_Summary!$D$35:$O$554,MATCH($Q290,CRC_Contributions_Summary!$Q$35:$Q$554,0),MATCH(E$3,CRC_Contributions_Summary!$D$34:$O$34,0))</f>
        <v>0</v>
      </c>
      <c r="F290" s="104">
        <f ca="1">INDEX(CRC_Contributions_Summary!$D$35:$O$554,MATCH($Q290,CRC_Contributions_Summary!$Q$35:$Q$554,0),MATCH(F$3,CRC_Contributions_Summary!$D$34:$O$34,0))</f>
        <v>0</v>
      </c>
      <c r="G290" s="104">
        <f ca="1">INDEX(CRC_Contributions_Summary!$D$35:$O$554,MATCH($Q290,CRC_Contributions_Summary!$Q$35:$Q$554,0),MATCH(G$3,CRC_Contributions_Summary!$D$34:$O$34,0))</f>
        <v>0</v>
      </c>
      <c r="H290" s="104">
        <f ca="1">INDEX(CRC_Contributions_Summary!$D$35:$O$554,MATCH($Q290,CRC_Contributions_Summary!$Q$35:$Q$554,0),MATCH(H$3,CRC_Contributions_Summary!$D$34:$O$34,0))</f>
        <v>0</v>
      </c>
      <c r="I290" s="104">
        <f ca="1">INDEX(CRC_Contributions_Summary!$D$35:$O$554,MATCH($Q290,CRC_Contributions_Summary!$Q$35:$Q$554,0),MATCH(I$3,CRC_Contributions_Summary!$D$34:$O$34,0))</f>
        <v>0</v>
      </c>
      <c r="J290" s="104">
        <f ca="1">INDEX(CRC_Contributions_Summary!$D$35:$O$554,MATCH($Q290,CRC_Contributions_Summary!$Q$35:$Q$554,0),MATCH(J$3,CRC_Contributions_Summary!$D$34:$O$34,0))</f>
        <v>0</v>
      </c>
      <c r="K290" s="104">
        <f ca="1">INDEX(CRC_Contributions_Summary!$D$35:$O$554,MATCH($Q290,CRC_Contributions_Summary!$Q$35:$Q$554,0),MATCH(K$3,CRC_Contributions_Summary!$D$34:$O$34,0))</f>
        <v>0</v>
      </c>
      <c r="L290" s="104">
        <f ca="1">INDEX(CRC_Contributions_Summary!$D$35:$O$554,MATCH($Q290,CRC_Contributions_Summary!$Q$35:$Q$554,0),MATCH(L$3,CRC_Contributions_Summary!$D$34:$O$34,0))</f>
        <v>0</v>
      </c>
      <c r="M290" s="104">
        <f ca="1">INDEX(CRC_Contributions_Summary!$D$35:$O$554,MATCH($Q290,CRC_Contributions_Summary!$Q$35:$Q$554,0),MATCH(M$3,CRC_Contributions_Summary!$D$34:$O$34,0))</f>
        <v>0</v>
      </c>
      <c r="N290" s="104">
        <f ca="1">INDEX(CRC_Contributions_Summary!$D$35:$O$554,MATCH($Q290,CRC_Contributions_Summary!$Q$35:$Q$554,0),MATCH(N$3,CRC_Contributions_Summary!$D$34:$O$34,0))</f>
        <v>0</v>
      </c>
      <c r="O290" s="104">
        <f t="shared" ca="1" si="322"/>
        <v>0</v>
      </c>
      <c r="P290">
        <f t="shared" ref="P290" ca="1" si="324">B289</f>
        <v>58</v>
      </c>
      <c r="Q290" t="str">
        <f t="shared" ca="1" si="289"/>
        <v>58Number of FTE</v>
      </c>
    </row>
    <row r="291" spans="2:17">
      <c r="B291" s="282"/>
      <c r="C291" s="99" t="s">
        <v>355</v>
      </c>
      <c r="D291" s="103">
        <f ca="1">INDEX(CRC_Contributions_Summary!$D$35:$O$554,MATCH($Q291,CRC_Contributions_Summary!$Q$35:$Q$554,0),MATCH(D$3,CRC_Contributions_Summary!$D$34:$O$34,0))</f>
        <v>0</v>
      </c>
      <c r="E291" s="103">
        <f ca="1">INDEX(CRC_Contributions_Summary!$D$35:$O$554,MATCH($Q291,CRC_Contributions_Summary!$Q$35:$Q$554,0),MATCH(E$3,CRC_Contributions_Summary!$D$34:$O$34,0))</f>
        <v>0</v>
      </c>
      <c r="F291" s="103">
        <f ca="1">INDEX(CRC_Contributions_Summary!$D$35:$O$554,MATCH($Q291,CRC_Contributions_Summary!$Q$35:$Q$554,0),MATCH(F$3,CRC_Contributions_Summary!$D$34:$O$34,0))</f>
        <v>0</v>
      </c>
      <c r="G291" s="103">
        <f ca="1">INDEX(CRC_Contributions_Summary!$D$35:$O$554,MATCH($Q291,CRC_Contributions_Summary!$Q$35:$Q$554,0),MATCH(G$3,CRC_Contributions_Summary!$D$34:$O$34,0))</f>
        <v>0</v>
      </c>
      <c r="H291" s="103">
        <f ca="1">INDEX(CRC_Contributions_Summary!$D$35:$O$554,MATCH($Q291,CRC_Contributions_Summary!$Q$35:$Q$554,0),MATCH(H$3,CRC_Contributions_Summary!$D$34:$O$34,0))</f>
        <v>0</v>
      </c>
      <c r="I291" s="103">
        <f ca="1">INDEX(CRC_Contributions_Summary!$D$35:$O$554,MATCH($Q291,CRC_Contributions_Summary!$Q$35:$Q$554,0),MATCH(I$3,CRC_Contributions_Summary!$D$34:$O$34,0))</f>
        <v>0</v>
      </c>
      <c r="J291" s="103">
        <f ca="1">INDEX(CRC_Contributions_Summary!$D$35:$O$554,MATCH($Q291,CRC_Contributions_Summary!$Q$35:$Q$554,0),MATCH(J$3,CRC_Contributions_Summary!$D$34:$O$34,0))</f>
        <v>0</v>
      </c>
      <c r="K291" s="103">
        <f ca="1">INDEX(CRC_Contributions_Summary!$D$35:$O$554,MATCH($Q291,CRC_Contributions_Summary!$Q$35:$Q$554,0),MATCH(K$3,CRC_Contributions_Summary!$D$34:$O$34,0))</f>
        <v>0</v>
      </c>
      <c r="L291" s="103">
        <f ca="1">INDEX(CRC_Contributions_Summary!$D$35:$O$554,MATCH($Q291,CRC_Contributions_Summary!$Q$35:$Q$554,0),MATCH(L$3,CRC_Contributions_Summary!$D$34:$O$34,0))</f>
        <v>0</v>
      </c>
      <c r="M291" s="103">
        <f ca="1">INDEX(CRC_Contributions_Summary!$D$35:$O$554,MATCH($Q291,CRC_Contributions_Summary!$Q$35:$Q$554,0),MATCH(M$3,CRC_Contributions_Summary!$D$34:$O$34,0))</f>
        <v>0</v>
      </c>
      <c r="N291" s="103">
        <f ca="1">INDEX(CRC_Contributions_Summary!$D$35:$O$554,MATCH($Q291,CRC_Contributions_Summary!$Q$35:$Q$554,0),MATCH(N$3,CRC_Contributions_Summary!$D$34:$O$34,0))</f>
        <v>0</v>
      </c>
      <c r="O291" s="103">
        <f t="shared" ca="1" si="322"/>
        <v>0</v>
      </c>
      <c r="P291">
        <f t="shared" ref="P291" ca="1" si="325">B289</f>
        <v>58</v>
      </c>
      <c r="Q291" t="str">
        <f t="shared" ca="1" si="289"/>
        <v>58Staff value ($)</v>
      </c>
    </row>
    <row r="292" spans="2:17">
      <c r="B292" s="282"/>
      <c r="C292" s="100" t="s">
        <v>347</v>
      </c>
      <c r="D292" s="103">
        <f ca="1">INDEX(CRC_Contributions_Summary!$D$35:$O$554,MATCH($Q292,CRC_Contributions_Summary!$Q$35:$Q$554,0),MATCH(D$3,CRC_Contributions_Summary!$D$34:$O$34,0))</f>
        <v>0</v>
      </c>
      <c r="E292" s="103">
        <f ca="1">INDEX(CRC_Contributions_Summary!$D$35:$O$554,MATCH($Q292,CRC_Contributions_Summary!$Q$35:$Q$554,0),MATCH(E$3,CRC_Contributions_Summary!$D$34:$O$34,0))</f>
        <v>0</v>
      </c>
      <c r="F292" s="103">
        <f ca="1">INDEX(CRC_Contributions_Summary!$D$35:$O$554,MATCH($Q292,CRC_Contributions_Summary!$Q$35:$Q$554,0),MATCH(F$3,CRC_Contributions_Summary!$D$34:$O$34,0))</f>
        <v>0</v>
      </c>
      <c r="G292" s="103">
        <f ca="1">INDEX(CRC_Contributions_Summary!$D$35:$O$554,MATCH($Q292,CRC_Contributions_Summary!$Q$35:$Q$554,0),MATCH(G$3,CRC_Contributions_Summary!$D$34:$O$34,0))</f>
        <v>0</v>
      </c>
      <c r="H292" s="103">
        <f ca="1">INDEX(CRC_Contributions_Summary!$D$35:$O$554,MATCH($Q292,CRC_Contributions_Summary!$Q$35:$Q$554,0),MATCH(H$3,CRC_Contributions_Summary!$D$34:$O$34,0))</f>
        <v>0</v>
      </c>
      <c r="I292" s="103">
        <f ca="1">INDEX(CRC_Contributions_Summary!$D$35:$O$554,MATCH($Q292,CRC_Contributions_Summary!$Q$35:$Q$554,0),MATCH(I$3,CRC_Contributions_Summary!$D$34:$O$34,0))</f>
        <v>0</v>
      </c>
      <c r="J292" s="103">
        <f ca="1">INDEX(CRC_Contributions_Summary!$D$35:$O$554,MATCH($Q292,CRC_Contributions_Summary!$Q$35:$Q$554,0),MATCH(J$3,CRC_Contributions_Summary!$D$34:$O$34,0))</f>
        <v>0</v>
      </c>
      <c r="K292" s="103">
        <f ca="1">INDEX(CRC_Contributions_Summary!$D$35:$O$554,MATCH($Q292,CRC_Contributions_Summary!$Q$35:$Q$554,0),MATCH(K$3,CRC_Contributions_Summary!$D$34:$O$34,0))</f>
        <v>0</v>
      </c>
      <c r="L292" s="103">
        <f ca="1">INDEX(CRC_Contributions_Summary!$D$35:$O$554,MATCH($Q292,CRC_Contributions_Summary!$Q$35:$Q$554,0),MATCH(L$3,CRC_Contributions_Summary!$D$34:$O$34,0))</f>
        <v>0</v>
      </c>
      <c r="M292" s="103">
        <f ca="1">INDEX(CRC_Contributions_Summary!$D$35:$O$554,MATCH($Q292,CRC_Contributions_Summary!$Q$35:$Q$554,0),MATCH(M$3,CRC_Contributions_Summary!$D$34:$O$34,0))</f>
        <v>0</v>
      </c>
      <c r="N292" s="103">
        <f ca="1">INDEX(CRC_Contributions_Summary!$D$35:$O$554,MATCH($Q292,CRC_Contributions_Summary!$Q$35:$Q$554,0),MATCH(N$3,CRC_Contributions_Summary!$D$34:$O$34,0))</f>
        <v>0</v>
      </c>
      <c r="O292" s="103">
        <f t="shared" ca="1" si="322"/>
        <v>0</v>
      </c>
      <c r="P292">
        <f t="shared" ref="P292" ca="1" si="326">B289</f>
        <v>58</v>
      </c>
      <c r="Q292" t="str">
        <f t="shared" ca="1" si="289"/>
        <v>58Non-staff in-kind ($)</v>
      </c>
    </row>
    <row r="293" spans="2:17">
      <c r="B293" s="282"/>
      <c r="C293" s="101" t="s">
        <v>428</v>
      </c>
      <c r="D293" s="105">
        <f t="shared" ref="D293:O293" ca="1" si="327">SUM(D289,D291,D292)</f>
        <v>0</v>
      </c>
      <c r="E293" s="105">
        <f t="shared" ca="1" si="327"/>
        <v>0</v>
      </c>
      <c r="F293" s="105">
        <f t="shared" ca="1" si="327"/>
        <v>0</v>
      </c>
      <c r="G293" s="105">
        <f t="shared" ca="1" si="327"/>
        <v>0</v>
      </c>
      <c r="H293" s="105">
        <f t="shared" ca="1" si="327"/>
        <v>0</v>
      </c>
      <c r="I293" s="105">
        <f t="shared" ca="1" si="327"/>
        <v>0</v>
      </c>
      <c r="J293" s="105">
        <f t="shared" ca="1" si="327"/>
        <v>0</v>
      </c>
      <c r="K293" s="105">
        <f t="shared" ca="1" si="327"/>
        <v>0</v>
      </c>
      <c r="L293" s="105">
        <f t="shared" ca="1" si="327"/>
        <v>0</v>
      </c>
      <c r="M293" s="105">
        <f t="shared" ca="1" si="327"/>
        <v>0</v>
      </c>
      <c r="N293" s="105">
        <f t="shared" ca="1" si="327"/>
        <v>0</v>
      </c>
      <c r="O293" s="105">
        <f t="shared" ca="1" si="327"/>
        <v>0</v>
      </c>
      <c r="Q293" t="str">
        <f t="shared" si="289"/>
        <v>Partner total ($)</v>
      </c>
    </row>
    <row r="294" spans="2:17">
      <c r="B294" s="282">
        <f ca="1">INDEX(CRC_Partner_Information!$B$7:$B$136,COUNTA(B$4:B294))</f>
        <v>59</v>
      </c>
      <c r="C294" s="98" t="s">
        <v>344</v>
      </c>
      <c r="D294" s="103">
        <f ca="1">INDEX(CRC_Contributions_Summary!$D$35:$O$554,MATCH($Q294,CRC_Contributions_Summary!$Q$35:$Q$554,0),MATCH(D$3,CRC_Contributions_Summary!$D$34:$O$34,0))</f>
        <v>0</v>
      </c>
      <c r="E294" s="103">
        <f ca="1">INDEX(CRC_Contributions_Summary!$D$35:$O$554,MATCH($Q294,CRC_Contributions_Summary!$Q$35:$Q$554,0),MATCH(E$3,CRC_Contributions_Summary!$D$34:$O$34,0))</f>
        <v>0</v>
      </c>
      <c r="F294" s="103">
        <f ca="1">INDEX(CRC_Contributions_Summary!$D$35:$O$554,MATCH($Q294,CRC_Contributions_Summary!$Q$35:$Q$554,0),MATCH(F$3,CRC_Contributions_Summary!$D$34:$O$34,0))</f>
        <v>0</v>
      </c>
      <c r="G294" s="103">
        <f ca="1">INDEX(CRC_Contributions_Summary!$D$35:$O$554,MATCH($Q294,CRC_Contributions_Summary!$Q$35:$Q$554,0),MATCH(G$3,CRC_Contributions_Summary!$D$34:$O$34,0))</f>
        <v>0</v>
      </c>
      <c r="H294" s="103">
        <f ca="1">INDEX(CRC_Contributions_Summary!$D$35:$O$554,MATCH($Q294,CRC_Contributions_Summary!$Q$35:$Q$554,0),MATCH(H$3,CRC_Contributions_Summary!$D$34:$O$34,0))</f>
        <v>0</v>
      </c>
      <c r="I294" s="103">
        <f ca="1">INDEX(CRC_Contributions_Summary!$D$35:$O$554,MATCH($Q294,CRC_Contributions_Summary!$Q$35:$Q$554,0),MATCH(I$3,CRC_Contributions_Summary!$D$34:$O$34,0))</f>
        <v>0</v>
      </c>
      <c r="J294" s="103">
        <f ca="1">INDEX(CRC_Contributions_Summary!$D$35:$O$554,MATCH($Q294,CRC_Contributions_Summary!$Q$35:$Q$554,0),MATCH(J$3,CRC_Contributions_Summary!$D$34:$O$34,0))</f>
        <v>0</v>
      </c>
      <c r="K294" s="103">
        <f ca="1">INDEX(CRC_Contributions_Summary!$D$35:$O$554,MATCH($Q294,CRC_Contributions_Summary!$Q$35:$Q$554,0),MATCH(K$3,CRC_Contributions_Summary!$D$34:$O$34,0))</f>
        <v>0</v>
      </c>
      <c r="L294" s="103">
        <f ca="1">INDEX(CRC_Contributions_Summary!$D$35:$O$554,MATCH($Q294,CRC_Contributions_Summary!$Q$35:$Q$554,0),MATCH(L$3,CRC_Contributions_Summary!$D$34:$O$34,0))</f>
        <v>0</v>
      </c>
      <c r="M294" s="103">
        <f ca="1">INDEX(CRC_Contributions_Summary!$D$35:$O$554,MATCH($Q294,CRC_Contributions_Summary!$Q$35:$Q$554,0),MATCH(M$3,CRC_Contributions_Summary!$D$34:$O$34,0))</f>
        <v>0</v>
      </c>
      <c r="N294" s="103">
        <f ca="1">INDEX(CRC_Contributions_Summary!$D$35:$O$554,MATCH($Q294,CRC_Contributions_Summary!$Q$35:$Q$554,0),MATCH(N$3,CRC_Contributions_Summary!$D$34:$O$34,0))</f>
        <v>0</v>
      </c>
      <c r="O294" s="103">
        <f t="shared" ref="O294:O297" ca="1" si="328">SUM(D294:N294)</f>
        <v>0</v>
      </c>
      <c r="P294">
        <f t="shared" ref="P294" ca="1" si="329">B294</f>
        <v>59</v>
      </c>
      <c r="Q294" t="str">
        <f t="shared" ca="1" si="289"/>
        <v>59Cash ($)</v>
      </c>
    </row>
    <row r="295" spans="2:17">
      <c r="B295" s="282"/>
      <c r="C295" s="99" t="s">
        <v>345</v>
      </c>
      <c r="D295" s="104">
        <f ca="1">INDEX(CRC_Contributions_Summary!$D$35:$O$554,MATCH($Q295,CRC_Contributions_Summary!$Q$35:$Q$554,0),MATCH(D$3,CRC_Contributions_Summary!$D$34:$O$34,0))</f>
        <v>0</v>
      </c>
      <c r="E295" s="104">
        <f ca="1">INDEX(CRC_Contributions_Summary!$D$35:$O$554,MATCH($Q295,CRC_Contributions_Summary!$Q$35:$Q$554,0),MATCH(E$3,CRC_Contributions_Summary!$D$34:$O$34,0))</f>
        <v>0</v>
      </c>
      <c r="F295" s="104">
        <f ca="1">INDEX(CRC_Contributions_Summary!$D$35:$O$554,MATCH($Q295,CRC_Contributions_Summary!$Q$35:$Q$554,0),MATCH(F$3,CRC_Contributions_Summary!$D$34:$O$34,0))</f>
        <v>0</v>
      </c>
      <c r="G295" s="104">
        <f ca="1">INDEX(CRC_Contributions_Summary!$D$35:$O$554,MATCH($Q295,CRC_Contributions_Summary!$Q$35:$Q$554,0),MATCH(G$3,CRC_Contributions_Summary!$D$34:$O$34,0))</f>
        <v>0</v>
      </c>
      <c r="H295" s="104">
        <f ca="1">INDEX(CRC_Contributions_Summary!$D$35:$O$554,MATCH($Q295,CRC_Contributions_Summary!$Q$35:$Q$554,0),MATCH(H$3,CRC_Contributions_Summary!$D$34:$O$34,0))</f>
        <v>0</v>
      </c>
      <c r="I295" s="104">
        <f ca="1">INDEX(CRC_Contributions_Summary!$D$35:$O$554,MATCH($Q295,CRC_Contributions_Summary!$Q$35:$Q$554,0),MATCH(I$3,CRC_Contributions_Summary!$D$34:$O$34,0))</f>
        <v>0</v>
      </c>
      <c r="J295" s="104">
        <f ca="1">INDEX(CRC_Contributions_Summary!$D$35:$O$554,MATCH($Q295,CRC_Contributions_Summary!$Q$35:$Q$554,0),MATCH(J$3,CRC_Contributions_Summary!$D$34:$O$34,0))</f>
        <v>0</v>
      </c>
      <c r="K295" s="104">
        <f ca="1">INDEX(CRC_Contributions_Summary!$D$35:$O$554,MATCH($Q295,CRC_Contributions_Summary!$Q$35:$Q$554,0),MATCH(K$3,CRC_Contributions_Summary!$D$34:$O$34,0))</f>
        <v>0</v>
      </c>
      <c r="L295" s="104">
        <f ca="1">INDEX(CRC_Contributions_Summary!$D$35:$O$554,MATCH($Q295,CRC_Contributions_Summary!$Q$35:$Q$554,0),MATCH(L$3,CRC_Contributions_Summary!$D$34:$O$34,0))</f>
        <v>0</v>
      </c>
      <c r="M295" s="104">
        <f ca="1">INDEX(CRC_Contributions_Summary!$D$35:$O$554,MATCH($Q295,CRC_Contributions_Summary!$Q$35:$Q$554,0),MATCH(M$3,CRC_Contributions_Summary!$D$34:$O$34,0))</f>
        <v>0</v>
      </c>
      <c r="N295" s="104">
        <f ca="1">INDEX(CRC_Contributions_Summary!$D$35:$O$554,MATCH($Q295,CRC_Contributions_Summary!$Q$35:$Q$554,0),MATCH(N$3,CRC_Contributions_Summary!$D$34:$O$34,0))</f>
        <v>0</v>
      </c>
      <c r="O295" s="104">
        <f t="shared" ca="1" si="328"/>
        <v>0</v>
      </c>
      <c r="P295">
        <f t="shared" ref="P295" ca="1" si="330">B294</f>
        <v>59</v>
      </c>
      <c r="Q295" t="str">
        <f t="shared" ca="1" si="289"/>
        <v>59Number of FTE</v>
      </c>
    </row>
    <row r="296" spans="2:17">
      <c r="B296" s="282"/>
      <c r="C296" s="99" t="s">
        <v>355</v>
      </c>
      <c r="D296" s="103">
        <f ca="1">INDEX(CRC_Contributions_Summary!$D$35:$O$554,MATCH($Q296,CRC_Contributions_Summary!$Q$35:$Q$554,0),MATCH(D$3,CRC_Contributions_Summary!$D$34:$O$34,0))</f>
        <v>0</v>
      </c>
      <c r="E296" s="103">
        <f ca="1">INDEX(CRC_Contributions_Summary!$D$35:$O$554,MATCH($Q296,CRC_Contributions_Summary!$Q$35:$Q$554,0),MATCH(E$3,CRC_Contributions_Summary!$D$34:$O$34,0))</f>
        <v>0</v>
      </c>
      <c r="F296" s="103">
        <f ca="1">INDEX(CRC_Contributions_Summary!$D$35:$O$554,MATCH($Q296,CRC_Contributions_Summary!$Q$35:$Q$554,0),MATCH(F$3,CRC_Contributions_Summary!$D$34:$O$34,0))</f>
        <v>0</v>
      </c>
      <c r="G296" s="103">
        <f ca="1">INDEX(CRC_Contributions_Summary!$D$35:$O$554,MATCH($Q296,CRC_Contributions_Summary!$Q$35:$Q$554,0),MATCH(G$3,CRC_Contributions_Summary!$D$34:$O$34,0))</f>
        <v>0</v>
      </c>
      <c r="H296" s="103">
        <f ca="1">INDEX(CRC_Contributions_Summary!$D$35:$O$554,MATCH($Q296,CRC_Contributions_Summary!$Q$35:$Q$554,0),MATCH(H$3,CRC_Contributions_Summary!$D$34:$O$34,0))</f>
        <v>0</v>
      </c>
      <c r="I296" s="103">
        <f ca="1">INDEX(CRC_Contributions_Summary!$D$35:$O$554,MATCH($Q296,CRC_Contributions_Summary!$Q$35:$Q$554,0),MATCH(I$3,CRC_Contributions_Summary!$D$34:$O$34,0))</f>
        <v>0</v>
      </c>
      <c r="J296" s="103">
        <f ca="1">INDEX(CRC_Contributions_Summary!$D$35:$O$554,MATCH($Q296,CRC_Contributions_Summary!$Q$35:$Q$554,0),MATCH(J$3,CRC_Contributions_Summary!$D$34:$O$34,0))</f>
        <v>0</v>
      </c>
      <c r="K296" s="103">
        <f ca="1">INDEX(CRC_Contributions_Summary!$D$35:$O$554,MATCH($Q296,CRC_Contributions_Summary!$Q$35:$Q$554,0),MATCH(K$3,CRC_Contributions_Summary!$D$34:$O$34,0))</f>
        <v>0</v>
      </c>
      <c r="L296" s="103">
        <f ca="1">INDEX(CRC_Contributions_Summary!$D$35:$O$554,MATCH($Q296,CRC_Contributions_Summary!$Q$35:$Q$554,0),MATCH(L$3,CRC_Contributions_Summary!$D$34:$O$34,0))</f>
        <v>0</v>
      </c>
      <c r="M296" s="103">
        <f ca="1">INDEX(CRC_Contributions_Summary!$D$35:$O$554,MATCH($Q296,CRC_Contributions_Summary!$Q$35:$Q$554,0),MATCH(M$3,CRC_Contributions_Summary!$D$34:$O$34,0))</f>
        <v>0</v>
      </c>
      <c r="N296" s="103">
        <f ca="1">INDEX(CRC_Contributions_Summary!$D$35:$O$554,MATCH($Q296,CRC_Contributions_Summary!$Q$35:$Q$554,0),MATCH(N$3,CRC_Contributions_Summary!$D$34:$O$34,0))</f>
        <v>0</v>
      </c>
      <c r="O296" s="103">
        <f t="shared" ca="1" si="328"/>
        <v>0</v>
      </c>
      <c r="P296">
        <f t="shared" ref="P296" ca="1" si="331">B294</f>
        <v>59</v>
      </c>
      <c r="Q296" t="str">
        <f t="shared" ca="1" si="289"/>
        <v>59Staff value ($)</v>
      </c>
    </row>
    <row r="297" spans="2:17">
      <c r="B297" s="282"/>
      <c r="C297" s="100" t="s">
        <v>347</v>
      </c>
      <c r="D297" s="103">
        <f ca="1">INDEX(CRC_Contributions_Summary!$D$35:$O$554,MATCH($Q297,CRC_Contributions_Summary!$Q$35:$Q$554,0),MATCH(D$3,CRC_Contributions_Summary!$D$34:$O$34,0))</f>
        <v>0</v>
      </c>
      <c r="E297" s="103">
        <f ca="1">INDEX(CRC_Contributions_Summary!$D$35:$O$554,MATCH($Q297,CRC_Contributions_Summary!$Q$35:$Q$554,0),MATCH(E$3,CRC_Contributions_Summary!$D$34:$O$34,0))</f>
        <v>0</v>
      </c>
      <c r="F297" s="103">
        <f ca="1">INDEX(CRC_Contributions_Summary!$D$35:$O$554,MATCH($Q297,CRC_Contributions_Summary!$Q$35:$Q$554,0),MATCH(F$3,CRC_Contributions_Summary!$D$34:$O$34,0))</f>
        <v>0</v>
      </c>
      <c r="G297" s="103">
        <f ca="1">INDEX(CRC_Contributions_Summary!$D$35:$O$554,MATCH($Q297,CRC_Contributions_Summary!$Q$35:$Q$554,0),MATCH(G$3,CRC_Contributions_Summary!$D$34:$O$34,0))</f>
        <v>0</v>
      </c>
      <c r="H297" s="103">
        <f ca="1">INDEX(CRC_Contributions_Summary!$D$35:$O$554,MATCH($Q297,CRC_Contributions_Summary!$Q$35:$Q$554,0),MATCH(H$3,CRC_Contributions_Summary!$D$34:$O$34,0))</f>
        <v>0</v>
      </c>
      <c r="I297" s="103">
        <f ca="1">INDEX(CRC_Contributions_Summary!$D$35:$O$554,MATCH($Q297,CRC_Contributions_Summary!$Q$35:$Q$554,0),MATCH(I$3,CRC_Contributions_Summary!$D$34:$O$34,0))</f>
        <v>0</v>
      </c>
      <c r="J297" s="103">
        <f ca="1">INDEX(CRC_Contributions_Summary!$D$35:$O$554,MATCH($Q297,CRC_Contributions_Summary!$Q$35:$Q$554,0),MATCH(J$3,CRC_Contributions_Summary!$D$34:$O$34,0))</f>
        <v>0</v>
      </c>
      <c r="K297" s="103">
        <f ca="1">INDEX(CRC_Contributions_Summary!$D$35:$O$554,MATCH($Q297,CRC_Contributions_Summary!$Q$35:$Q$554,0),MATCH(K$3,CRC_Contributions_Summary!$D$34:$O$34,0))</f>
        <v>0</v>
      </c>
      <c r="L297" s="103">
        <f ca="1">INDEX(CRC_Contributions_Summary!$D$35:$O$554,MATCH($Q297,CRC_Contributions_Summary!$Q$35:$Q$554,0),MATCH(L$3,CRC_Contributions_Summary!$D$34:$O$34,0))</f>
        <v>0</v>
      </c>
      <c r="M297" s="103">
        <f ca="1">INDEX(CRC_Contributions_Summary!$D$35:$O$554,MATCH($Q297,CRC_Contributions_Summary!$Q$35:$Q$554,0),MATCH(M$3,CRC_Contributions_Summary!$D$34:$O$34,0))</f>
        <v>0</v>
      </c>
      <c r="N297" s="103">
        <f ca="1">INDEX(CRC_Contributions_Summary!$D$35:$O$554,MATCH($Q297,CRC_Contributions_Summary!$Q$35:$Q$554,0),MATCH(N$3,CRC_Contributions_Summary!$D$34:$O$34,0))</f>
        <v>0</v>
      </c>
      <c r="O297" s="103">
        <f t="shared" ca="1" si="328"/>
        <v>0</v>
      </c>
      <c r="P297">
        <f t="shared" ref="P297" ca="1" si="332">B294</f>
        <v>59</v>
      </c>
      <c r="Q297" t="str">
        <f t="shared" ca="1" si="289"/>
        <v>59Non-staff in-kind ($)</v>
      </c>
    </row>
    <row r="298" spans="2:17">
      <c r="B298" s="282"/>
      <c r="C298" s="101" t="s">
        <v>428</v>
      </c>
      <c r="D298" s="105">
        <f t="shared" ref="D298:O298" ca="1" si="333">SUM(D294,D296,D297)</f>
        <v>0</v>
      </c>
      <c r="E298" s="105">
        <f t="shared" ca="1" si="333"/>
        <v>0</v>
      </c>
      <c r="F298" s="105">
        <f t="shared" ca="1" si="333"/>
        <v>0</v>
      </c>
      <c r="G298" s="105">
        <f t="shared" ca="1" si="333"/>
        <v>0</v>
      </c>
      <c r="H298" s="105">
        <f t="shared" ca="1" si="333"/>
        <v>0</v>
      </c>
      <c r="I298" s="105">
        <f t="shared" ca="1" si="333"/>
        <v>0</v>
      </c>
      <c r="J298" s="105">
        <f t="shared" ca="1" si="333"/>
        <v>0</v>
      </c>
      <c r="K298" s="105">
        <f t="shared" ca="1" si="333"/>
        <v>0</v>
      </c>
      <c r="L298" s="105">
        <f t="shared" ca="1" si="333"/>
        <v>0</v>
      </c>
      <c r="M298" s="105">
        <f t="shared" ca="1" si="333"/>
        <v>0</v>
      </c>
      <c r="N298" s="105">
        <f t="shared" ca="1" si="333"/>
        <v>0</v>
      </c>
      <c r="O298" s="105">
        <f t="shared" ca="1" si="333"/>
        <v>0</v>
      </c>
      <c r="Q298" t="str">
        <f t="shared" si="289"/>
        <v>Partner total ($)</v>
      </c>
    </row>
    <row r="299" spans="2:17">
      <c r="B299" s="282">
        <f ca="1">INDEX(CRC_Partner_Information!$B$7:$B$136,COUNTA(B$4:B299))</f>
        <v>60</v>
      </c>
      <c r="C299" s="98" t="s">
        <v>344</v>
      </c>
      <c r="D299" s="103">
        <f ca="1">INDEX(CRC_Contributions_Summary!$D$35:$O$554,MATCH($Q299,CRC_Contributions_Summary!$Q$35:$Q$554,0),MATCH(D$3,CRC_Contributions_Summary!$D$34:$O$34,0))</f>
        <v>0</v>
      </c>
      <c r="E299" s="103">
        <f ca="1">INDEX(CRC_Contributions_Summary!$D$35:$O$554,MATCH($Q299,CRC_Contributions_Summary!$Q$35:$Q$554,0),MATCH(E$3,CRC_Contributions_Summary!$D$34:$O$34,0))</f>
        <v>0</v>
      </c>
      <c r="F299" s="103">
        <f ca="1">INDEX(CRC_Contributions_Summary!$D$35:$O$554,MATCH($Q299,CRC_Contributions_Summary!$Q$35:$Q$554,0),MATCH(F$3,CRC_Contributions_Summary!$D$34:$O$34,0))</f>
        <v>0</v>
      </c>
      <c r="G299" s="103">
        <f ca="1">INDEX(CRC_Contributions_Summary!$D$35:$O$554,MATCH($Q299,CRC_Contributions_Summary!$Q$35:$Q$554,0),MATCH(G$3,CRC_Contributions_Summary!$D$34:$O$34,0))</f>
        <v>0</v>
      </c>
      <c r="H299" s="103">
        <f ca="1">INDEX(CRC_Contributions_Summary!$D$35:$O$554,MATCH($Q299,CRC_Contributions_Summary!$Q$35:$Q$554,0),MATCH(H$3,CRC_Contributions_Summary!$D$34:$O$34,0))</f>
        <v>0</v>
      </c>
      <c r="I299" s="103">
        <f ca="1">INDEX(CRC_Contributions_Summary!$D$35:$O$554,MATCH($Q299,CRC_Contributions_Summary!$Q$35:$Q$554,0),MATCH(I$3,CRC_Contributions_Summary!$D$34:$O$34,0))</f>
        <v>0</v>
      </c>
      <c r="J299" s="103">
        <f ca="1">INDEX(CRC_Contributions_Summary!$D$35:$O$554,MATCH($Q299,CRC_Contributions_Summary!$Q$35:$Q$554,0),MATCH(J$3,CRC_Contributions_Summary!$D$34:$O$34,0))</f>
        <v>0</v>
      </c>
      <c r="K299" s="103">
        <f ca="1">INDEX(CRC_Contributions_Summary!$D$35:$O$554,MATCH($Q299,CRC_Contributions_Summary!$Q$35:$Q$554,0),MATCH(K$3,CRC_Contributions_Summary!$D$34:$O$34,0))</f>
        <v>0</v>
      </c>
      <c r="L299" s="103">
        <f ca="1">INDEX(CRC_Contributions_Summary!$D$35:$O$554,MATCH($Q299,CRC_Contributions_Summary!$Q$35:$Q$554,0),MATCH(L$3,CRC_Contributions_Summary!$D$34:$O$34,0))</f>
        <v>0</v>
      </c>
      <c r="M299" s="103">
        <f ca="1">INDEX(CRC_Contributions_Summary!$D$35:$O$554,MATCH($Q299,CRC_Contributions_Summary!$Q$35:$Q$554,0),MATCH(M$3,CRC_Contributions_Summary!$D$34:$O$34,0))</f>
        <v>0</v>
      </c>
      <c r="N299" s="103">
        <f ca="1">INDEX(CRC_Contributions_Summary!$D$35:$O$554,MATCH($Q299,CRC_Contributions_Summary!$Q$35:$Q$554,0),MATCH(N$3,CRC_Contributions_Summary!$D$34:$O$34,0))</f>
        <v>0</v>
      </c>
      <c r="O299" s="103">
        <f t="shared" ref="O299:O302" ca="1" si="334">SUM(D299:N299)</f>
        <v>0</v>
      </c>
      <c r="P299">
        <f t="shared" ref="P299" ca="1" si="335">B299</f>
        <v>60</v>
      </c>
      <c r="Q299" t="str">
        <f t="shared" ca="1" si="289"/>
        <v>60Cash ($)</v>
      </c>
    </row>
    <row r="300" spans="2:17">
      <c r="B300" s="282"/>
      <c r="C300" s="99" t="s">
        <v>345</v>
      </c>
      <c r="D300" s="104">
        <f ca="1">INDEX(CRC_Contributions_Summary!$D$35:$O$554,MATCH($Q300,CRC_Contributions_Summary!$Q$35:$Q$554,0),MATCH(D$3,CRC_Contributions_Summary!$D$34:$O$34,0))</f>
        <v>0</v>
      </c>
      <c r="E300" s="104">
        <f ca="1">INDEX(CRC_Contributions_Summary!$D$35:$O$554,MATCH($Q300,CRC_Contributions_Summary!$Q$35:$Q$554,0),MATCH(E$3,CRC_Contributions_Summary!$D$34:$O$34,0))</f>
        <v>0</v>
      </c>
      <c r="F300" s="104">
        <f ca="1">INDEX(CRC_Contributions_Summary!$D$35:$O$554,MATCH($Q300,CRC_Contributions_Summary!$Q$35:$Q$554,0),MATCH(F$3,CRC_Contributions_Summary!$D$34:$O$34,0))</f>
        <v>0</v>
      </c>
      <c r="G300" s="104">
        <f ca="1">INDEX(CRC_Contributions_Summary!$D$35:$O$554,MATCH($Q300,CRC_Contributions_Summary!$Q$35:$Q$554,0),MATCH(G$3,CRC_Contributions_Summary!$D$34:$O$34,0))</f>
        <v>0</v>
      </c>
      <c r="H300" s="104">
        <f ca="1">INDEX(CRC_Contributions_Summary!$D$35:$O$554,MATCH($Q300,CRC_Contributions_Summary!$Q$35:$Q$554,0),MATCH(H$3,CRC_Contributions_Summary!$D$34:$O$34,0))</f>
        <v>0</v>
      </c>
      <c r="I300" s="104">
        <f ca="1">INDEX(CRC_Contributions_Summary!$D$35:$O$554,MATCH($Q300,CRC_Contributions_Summary!$Q$35:$Q$554,0),MATCH(I$3,CRC_Contributions_Summary!$D$34:$O$34,0))</f>
        <v>0</v>
      </c>
      <c r="J300" s="104">
        <f ca="1">INDEX(CRC_Contributions_Summary!$D$35:$O$554,MATCH($Q300,CRC_Contributions_Summary!$Q$35:$Q$554,0),MATCH(J$3,CRC_Contributions_Summary!$D$34:$O$34,0))</f>
        <v>0</v>
      </c>
      <c r="K300" s="104">
        <f ca="1">INDEX(CRC_Contributions_Summary!$D$35:$O$554,MATCH($Q300,CRC_Contributions_Summary!$Q$35:$Q$554,0),MATCH(K$3,CRC_Contributions_Summary!$D$34:$O$34,0))</f>
        <v>0</v>
      </c>
      <c r="L300" s="104">
        <f ca="1">INDEX(CRC_Contributions_Summary!$D$35:$O$554,MATCH($Q300,CRC_Contributions_Summary!$Q$35:$Q$554,0),MATCH(L$3,CRC_Contributions_Summary!$D$34:$O$34,0))</f>
        <v>0</v>
      </c>
      <c r="M300" s="104">
        <f ca="1">INDEX(CRC_Contributions_Summary!$D$35:$O$554,MATCH($Q300,CRC_Contributions_Summary!$Q$35:$Q$554,0),MATCH(M$3,CRC_Contributions_Summary!$D$34:$O$34,0))</f>
        <v>0</v>
      </c>
      <c r="N300" s="104">
        <f ca="1">INDEX(CRC_Contributions_Summary!$D$35:$O$554,MATCH($Q300,CRC_Contributions_Summary!$Q$35:$Q$554,0),MATCH(N$3,CRC_Contributions_Summary!$D$34:$O$34,0))</f>
        <v>0</v>
      </c>
      <c r="O300" s="104">
        <f t="shared" ca="1" si="334"/>
        <v>0</v>
      </c>
      <c r="P300">
        <f t="shared" ref="P300" ca="1" si="336">B299</f>
        <v>60</v>
      </c>
      <c r="Q300" t="str">
        <f t="shared" ca="1" si="289"/>
        <v>60Number of FTE</v>
      </c>
    </row>
    <row r="301" spans="2:17">
      <c r="B301" s="282"/>
      <c r="C301" s="99" t="s">
        <v>355</v>
      </c>
      <c r="D301" s="103">
        <f ca="1">INDEX(CRC_Contributions_Summary!$D$35:$O$554,MATCH($Q301,CRC_Contributions_Summary!$Q$35:$Q$554,0),MATCH(D$3,CRC_Contributions_Summary!$D$34:$O$34,0))</f>
        <v>0</v>
      </c>
      <c r="E301" s="103">
        <f ca="1">INDEX(CRC_Contributions_Summary!$D$35:$O$554,MATCH($Q301,CRC_Contributions_Summary!$Q$35:$Q$554,0),MATCH(E$3,CRC_Contributions_Summary!$D$34:$O$34,0))</f>
        <v>0</v>
      </c>
      <c r="F301" s="103">
        <f ca="1">INDEX(CRC_Contributions_Summary!$D$35:$O$554,MATCH($Q301,CRC_Contributions_Summary!$Q$35:$Q$554,0),MATCH(F$3,CRC_Contributions_Summary!$D$34:$O$34,0))</f>
        <v>0</v>
      </c>
      <c r="G301" s="103">
        <f ca="1">INDEX(CRC_Contributions_Summary!$D$35:$O$554,MATCH($Q301,CRC_Contributions_Summary!$Q$35:$Q$554,0),MATCH(G$3,CRC_Contributions_Summary!$D$34:$O$34,0))</f>
        <v>0</v>
      </c>
      <c r="H301" s="103">
        <f ca="1">INDEX(CRC_Contributions_Summary!$D$35:$O$554,MATCH($Q301,CRC_Contributions_Summary!$Q$35:$Q$554,0),MATCH(H$3,CRC_Contributions_Summary!$D$34:$O$34,0))</f>
        <v>0</v>
      </c>
      <c r="I301" s="103">
        <f ca="1">INDEX(CRC_Contributions_Summary!$D$35:$O$554,MATCH($Q301,CRC_Contributions_Summary!$Q$35:$Q$554,0),MATCH(I$3,CRC_Contributions_Summary!$D$34:$O$34,0))</f>
        <v>0</v>
      </c>
      <c r="J301" s="103">
        <f ca="1">INDEX(CRC_Contributions_Summary!$D$35:$O$554,MATCH($Q301,CRC_Contributions_Summary!$Q$35:$Q$554,0),MATCH(J$3,CRC_Contributions_Summary!$D$34:$O$34,0))</f>
        <v>0</v>
      </c>
      <c r="K301" s="103">
        <f ca="1">INDEX(CRC_Contributions_Summary!$D$35:$O$554,MATCH($Q301,CRC_Contributions_Summary!$Q$35:$Q$554,0),MATCH(K$3,CRC_Contributions_Summary!$D$34:$O$34,0))</f>
        <v>0</v>
      </c>
      <c r="L301" s="103">
        <f ca="1">INDEX(CRC_Contributions_Summary!$D$35:$O$554,MATCH($Q301,CRC_Contributions_Summary!$Q$35:$Q$554,0),MATCH(L$3,CRC_Contributions_Summary!$D$34:$O$34,0))</f>
        <v>0</v>
      </c>
      <c r="M301" s="103">
        <f ca="1">INDEX(CRC_Contributions_Summary!$D$35:$O$554,MATCH($Q301,CRC_Contributions_Summary!$Q$35:$Q$554,0),MATCH(M$3,CRC_Contributions_Summary!$D$34:$O$34,0))</f>
        <v>0</v>
      </c>
      <c r="N301" s="103">
        <f ca="1">INDEX(CRC_Contributions_Summary!$D$35:$O$554,MATCH($Q301,CRC_Contributions_Summary!$Q$35:$Q$554,0),MATCH(N$3,CRC_Contributions_Summary!$D$34:$O$34,0))</f>
        <v>0</v>
      </c>
      <c r="O301" s="103">
        <f t="shared" ca="1" si="334"/>
        <v>0</v>
      </c>
      <c r="P301">
        <f t="shared" ref="P301" ca="1" si="337">B299</f>
        <v>60</v>
      </c>
      <c r="Q301" t="str">
        <f t="shared" ca="1" si="289"/>
        <v>60Staff value ($)</v>
      </c>
    </row>
    <row r="302" spans="2:17">
      <c r="B302" s="282"/>
      <c r="C302" s="100" t="s">
        <v>347</v>
      </c>
      <c r="D302" s="103">
        <f ca="1">INDEX(CRC_Contributions_Summary!$D$35:$O$554,MATCH($Q302,CRC_Contributions_Summary!$Q$35:$Q$554,0),MATCH(D$3,CRC_Contributions_Summary!$D$34:$O$34,0))</f>
        <v>0</v>
      </c>
      <c r="E302" s="103">
        <f ca="1">INDEX(CRC_Contributions_Summary!$D$35:$O$554,MATCH($Q302,CRC_Contributions_Summary!$Q$35:$Q$554,0),MATCH(E$3,CRC_Contributions_Summary!$D$34:$O$34,0))</f>
        <v>0</v>
      </c>
      <c r="F302" s="103">
        <f ca="1">INDEX(CRC_Contributions_Summary!$D$35:$O$554,MATCH($Q302,CRC_Contributions_Summary!$Q$35:$Q$554,0),MATCH(F$3,CRC_Contributions_Summary!$D$34:$O$34,0))</f>
        <v>0</v>
      </c>
      <c r="G302" s="103">
        <f ca="1">INDEX(CRC_Contributions_Summary!$D$35:$O$554,MATCH($Q302,CRC_Contributions_Summary!$Q$35:$Q$554,0),MATCH(G$3,CRC_Contributions_Summary!$D$34:$O$34,0))</f>
        <v>0</v>
      </c>
      <c r="H302" s="103">
        <f ca="1">INDEX(CRC_Contributions_Summary!$D$35:$O$554,MATCH($Q302,CRC_Contributions_Summary!$Q$35:$Q$554,0),MATCH(H$3,CRC_Contributions_Summary!$D$34:$O$34,0))</f>
        <v>0</v>
      </c>
      <c r="I302" s="103">
        <f ca="1">INDEX(CRC_Contributions_Summary!$D$35:$O$554,MATCH($Q302,CRC_Contributions_Summary!$Q$35:$Q$554,0),MATCH(I$3,CRC_Contributions_Summary!$D$34:$O$34,0))</f>
        <v>0</v>
      </c>
      <c r="J302" s="103">
        <f ca="1">INDEX(CRC_Contributions_Summary!$D$35:$O$554,MATCH($Q302,CRC_Contributions_Summary!$Q$35:$Q$554,0),MATCH(J$3,CRC_Contributions_Summary!$D$34:$O$34,0))</f>
        <v>0</v>
      </c>
      <c r="K302" s="103">
        <f ca="1">INDEX(CRC_Contributions_Summary!$D$35:$O$554,MATCH($Q302,CRC_Contributions_Summary!$Q$35:$Q$554,0),MATCH(K$3,CRC_Contributions_Summary!$D$34:$O$34,0))</f>
        <v>0</v>
      </c>
      <c r="L302" s="103">
        <f ca="1">INDEX(CRC_Contributions_Summary!$D$35:$O$554,MATCH($Q302,CRC_Contributions_Summary!$Q$35:$Q$554,0),MATCH(L$3,CRC_Contributions_Summary!$D$34:$O$34,0))</f>
        <v>0</v>
      </c>
      <c r="M302" s="103">
        <f ca="1">INDEX(CRC_Contributions_Summary!$D$35:$O$554,MATCH($Q302,CRC_Contributions_Summary!$Q$35:$Q$554,0),MATCH(M$3,CRC_Contributions_Summary!$D$34:$O$34,0))</f>
        <v>0</v>
      </c>
      <c r="N302" s="103">
        <f ca="1">INDEX(CRC_Contributions_Summary!$D$35:$O$554,MATCH($Q302,CRC_Contributions_Summary!$Q$35:$Q$554,0),MATCH(N$3,CRC_Contributions_Summary!$D$34:$O$34,0))</f>
        <v>0</v>
      </c>
      <c r="O302" s="103">
        <f t="shared" ca="1" si="334"/>
        <v>0</v>
      </c>
      <c r="P302">
        <f t="shared" ref="P302" ca="1" si="338">B299</f>
        <v>60</v>
      </c>
      <c r="Q302" t="str">
        <f t="shared" ca="1" si="289"/>
        <v>60Non-staff in-kind ($)</v>
      </c>
    </row>
    <row r="303" spans="2:17">
      <c r="B303" s="282"/>
      <c r="C303" s="101" t="s">
        <v>428</v>
      </c>
      <c r="D303" s="105">
        <f t="shared" ref="D303:O303" ca="1" si="339">SUM(D299,D301,D302)</f>
        <v>0</v>
      </c>
      <c r="E303" s="105">
        <f t="shared" ca="1" si="339"/>
        <v>0</v>
      </c>
      <c r="F303" s="105">
        <f t="shared" ca="1" si="339"/>
        <v>0</v>
      </c>
      <c r="G303" s="105">
        <f t="shared" ca="1" si="339"/>
        <v>0</v>
      </c>
      <c r="H303" s="105">
        <f t="shared" ca="1" si="339"/>
        <v>0</v>
      </c>
      <c r="I303" s="105">
        <f t="shared" ca="1" si="339"/>
        <v>0</v>
      </c>
      <c r="J303" s="105">
        <f t="shared" ca="1" si="339"/>
        <v>0</v>
      </c>
      <c r="K303" s="105">
        <f t="shared" ca="1" si="339"/>
        <v>0</v>
      </c>
      <c r="L303" s="105">
        <f t="shared" ca="1" si="339"/>
        <v>0</v>
      </c>
      <c r="M303" s="105">
        <f t="shared" ca="1" si="339"/>
        <v>0</v>
      </c>
      <c r="N303" s="105">
        <f t="shared" ca="1" si="339"/>
        <v>0</v>
      </c>
      <c r="O303" s="105">
        <f t="shared" ca="1" si="339"/>
        <v>0</v>
      </c>
      <c r="Q303" t="str">
        <f t="shared" si="289"/>
        <v>Partner total ($)</v>
      </c>
    </row>
    <row r="304" spans="2:17">
      <c r="B304" s="282">
        <f ca="1">INDEX(CRC_Partner_Information!$B$7:$B$136,COUNTA(B$4:B304))</f>
        <v>61</v>
      </c>
      <c r="C304" s="98" t="s">
        <v>344</v>
      </c>
      <c r="D304" s="103">
        <f ca="1">INDEX(CRC_Contributions_Summary!$D$35:$O$554,MATCH($Q304,CRC_Contributions_Summary!$Q$35:$Q$554,0),MATCH(D$3,CRC_Contributions_Summary!$D$34:$O$34,0))</f>
        <v>0</v>
      </c>
      <c r="E304" s="103">
        <f ca="1">INDEX(CRC_Contributions_Summary!$D$35:$O$554,MATCH($Q304,CRC_Contributions_Summary!$Q$35:$Q$554,0),MATCH(E$3,CRC_Contributions_Summary!$D$34:$O$34,0))</f>
        <v>0</v>
      </c>
      <c r="F304" s="103">
        <f ca="1">INDEX(CRC_Contributions_Summary!$D$35:$O$554,MATCH($Q304,CRC_Contributions_Summary!$Q$35:$Q$554,0),MATCH(F$3,CRC_Contributions_Summary!$D$34:$O$34,0))</f>
        <v>0</v>
      </c>
      <c r="G304" s="103">
        <f ca="1">INDEX(CRC_Contributions_Summary!$D$35:$O$554,MATCH($Q304,CRC_Contributions_Summary!$Q$35:$Q$554,0),MATCH(G$3,CRC_Contributions_Summary!$D$34:$O$34,0))</f>
        <v>0</v>
      </c>
      <c r="H304" s="103">
        <f ca="1">INDEX(CRC_Contributions_Summary!$D$35:$O$554,MATCH($Q304,CRC_Contributions_Summary!$Q$35:$Q$554,0),MATCH(H$3,CRC_Contributions_Summary!$D$34:$O$34,0))</f>
        <v>0</v>
      </c>
      <c r="I304" s="103">
        <f ca="1">INDEX(CRC_Contributions_Summary!$D$35:$O$554,MATCH($Q304,CRC_Contributions_Summary!$Q$35:$Q$554,0),MATCH(I$3,CRC_Contributions_Summary!$D$34:$O$34,0))</f>
        <v>0</v>
      </c>
      <c r="J304" s="103">
        <f ca="1">INDEX(CRC_Contributions_Summary!$D$35:$O$554,MATCH($Q304,CRC_Contributions_Summary!$Q$35:$Q$554,0),MATCH(J$3,CRC_Contributions_Summary!$D$34:$O$34,0))</f>
        <v>0</v>
      </c>
      <c r="K304" s="103">
        <f ca="1">INDEX(CRC_Contributions_Summary!$D$35:$O$554,MATCH($Q304,CRC_Contributions_Summary!$Q$35:$Q$554,0),MATCH(K$3,CRC_Contributions_Summary!$D$34:$O$34,0))</f>
        <v>0</v>
      </c>
      <c r="L304" s="103">
        <f ca="1">INDEX(CRC_Contributions_Summary!$D$35:$O$554,MATCH($Q304,CRC_Contributions_Summary!$Q$35:$Q$554,0),MATCH(L$3,CRC_Contributions_Summary!$D$34:$O$34,0))</f>
        <v>0</v>
      </c>
      <c r="M304" s="103">
        <f ca="1">INDEX(CRC_Contributions_Summary!$D$35:$O$554,MATCH($Q304,CRC_Contributions_Summary!$Q$35:$Q$554,0),MATCH(M$3,CRC_Contributions_Summary!$D$34:$O$34,0))</f>
        <v>0</v>
      </c>
      <c r="N304" s="103">
        <f ca="1">INDEX(CRC_Contributions_Summary!$D$35:$O$554,MATCH($Q304,CRC_Contributions_Summary!$Q$35:$Q$554,0),MATCH(N$3,CRC_Contributions_Summary!$D$34:$O$34,0))</f>
        <v>0</v>
      </c>
      <c r="O304" s="103">
        <f t="shared" ref="O304:O307" ca="1" si="340">SUM(D304:N304)</f>
        <v>0</v>
      </c>
      <c r="P304">
        <f t="shared" ref="P304" ca="1" si="341">B304</f>
        <v>61</v>
      </c>
      <c r="Q304" t="str">
        <f t="shared" ca="1" si="289"/>
        <v>61Cash ($)</v>
      </c>
    </row>
    <row r="305" spans="2:17">
      <c r="B305" s="282"/>
      <c r="C305" s="99" t="s">
        <v>345</v>
      </c>
      <c r="D305" s="104">
        <f ca="1">INDEX(CRC_Contributions_Summary!$D$35:$O$554,MATCH($Q305,CRC_Contributions_Summary!$Q$35:$Q$554,0),MATCH(D$3,CRC_Contributions_Summary!$D$34:$O$34,0))</f>
        <v>0</v>
      </c>
      <c r="E305" s="104">
        <f ca="1">INDEX(CRC_Contributions_Summary!$D$35:$O$554,MATCH($Q305,CRC_Contributions_Summary!$Q$35:$Q$554,0),MATCH(E$3,CRC_Contributions_Summary!$D$34:$O$34,0))</f>
        <v>0</v>
      </c>
      <c r="F305" s="104">
        <f ca="1">INDEX(CRC_Contributions_Summary!$D$35:$O$554,MATCH($Q305,CRC_Contributions_Summary!$Q$35:$Q$554,0),MATCH(F$3,CRC_Contributions_Summary!$D$34:$O$34,0))</f>
        <v>0</v>
      </c>
      <c r="G305" s="104">
        <f ca="1">INDEX(CRC_Contributions_Summary!$D$35:$O$554,MATCH($Q305,CRC_Contributions_Summary!$Q$35:$Q$554,0),MATCH(G$3,CRC_Contributions_Summary!$D$34:$O$34,0))</f>
        <v>0</v>
      </c>
      <c r="H305" s="104">
        <f ca="1">INDEX(CRC_Contributions_Summary!$D$35:$O$554,MATCH($Q305,CRC_Contributions_Summary!$Q$35:$Q$554,0),MATCH(H$3,CRC_Contributions_Summary!$D$34:$O$34,0))</f>
        <v>0</v>
      </c>
      <c r="I305" s="104">
        <f ca="1">INDEX(CRC_Contributions_Summary!$D$35:$O$554,MATCH($Q305,CRC_Contributions_Summary!$Q$35:$Q$554,0),MATCH(I$3,CRC_Contributions_Summary!$D$34:$O$34,0))</f>
        <v>0</v>
      </c>
      <c r="J305" s="104">
        <f ca="1">INDEX(CRC_Contributions_Summary!$D$35:$O$554,MATCH($Q305,CRC_Contributions_Summary!$Q$35:$Q$554,0),MATCH(J$3,CRC_Contributions_Summary!$D$34:$O$34,0))</f>
        <v>0</v>
      </c>
      <c r="K305" s="104">
        <f ca="1">INDEX(CRC_Contributions_Summary!$D$35:$O$554,MATCH($Q305,CRC_Contributions_Summary!$Q$35:$Q$554,0),MATCH(K$3,CRC_Contributions_Summary!$D$34:$O$34,0))</f>
        <v>0</v>
      </c>
      <c r="L305" s="104">
        <f ca="1">INDEX(CRC_Contributions_Summary!$D$35:$O$554,MATCH($Q305,CRC_Contributions_Summary!$Q$35:$Q$554,0),MATCH(L$3,CRC_Contributions_Summary!$D$34:$O$34,0))</f>
        <v>0</v>
      </c>
      <c r="M305" s="104">
        <f ca="1">INDEX(CRC_Contributions_Summary!$D$35:$O$554,MATCH($Q305,CRC_Contributions_Summary!$Q$35:$Q$554,0),MATCH(M$3,CRC_Contributions_Summary!$D$34:$O$34,0))</f>
        <v>0</v>
      </c>
      <c r="N305" s="104">
        <f ca="1">INDEX(CRC_Contributions_Summary!$D$35:$O$554,MATCH($Q305,CRC_Contributions_Summary!$Q$35:$Q$554,0),MATCH(N$3,CRC_Contributions_Summary!$D$34:$O$34,0))</f>
        <v>0</v>
      </c>
      <c r="O305" s="104">
        <f t="shared" ca="1" si="340"/>
        <v>0</v>
      </c>
      <c r="P305">
        <f t="shared" ref="P305" ca="1" si="342">B304</f>
        <v>61</v>
      </c>
      <c r="Q305" t="str">
        <f t="shared" ca="1" si="289"/>
        <v>61Number of FTE</v>
      </c>
    </row>
    <row r="306" spans="2:17">
      <c r="B306" s="282"/>
      <c r="C306" s="99" t="s">
        <v>355</v>
      </c>
      <c r="D306" s="103">
        <f ca="1">INDEX(CRC_Contributions_Summary!$D$35:$O$554,MATCH($Q306,CRC_Contributions_Summary!$Q$35:$Q$554,0),MATCH(D$3,CRC_Contributions_Summary!$D$34:$O$34,0))</f>
        <v>0</v>
      </c>
      <c r="E306" s="103">
        <f ca="1">INDEX(CRC_Contributions_Summary!$D$35:$O$554,MATCH($Q306,CRC_Contributions_Summary!$Q$35:$Q$554,0),MATCH(E$3,CRC_Contributions_Summary!$D$34:$O$34,0))</f>
        <v>0</v>
      </c>
      <c r="F306" s="103">
        <f ca="1">INDEX(CRC_Contributions_Summary!$D$35:$O$554,MATCH($Q306,CRC_Contributions_Summary!$Q$35:$Q$554,0),MATCH(F$3,CRC_Contributions_Summary!$D$34:$O$34,0))</f>
        <v>0</v>
      </c>
      <c r="G306" s="103">
        <f ca="1">INDEX(CRC_Contributions_Summary!$D$35:$O$554,MATCH($Q306,CRC_Contributions_Summary!$Q$35:$Q$554,0),MATCH(G$3,CRC_Contributions_Summary!$D$34:$O$34,0))</f>
        <v>0</v>
      </c>
      <c r="H306" s="103">
        <f ca="1">INDEX(CRC_Contributions_Summary!$D$35:$O$554,MATCH($Q306,CRC_Contributions_Summary!$Q$35:$Q$554,0),MATCH(H$3,CRC_Contributions_Summary!$D$34:$O$34,0))</f>
        <v>0</v>
      </c>
      <c r="I306" s="103">
        <f ca="1">INDEX(CRC_Contributions_Summary!$D$35:$O$554,MATCH($Q306,CRC_Contributions_Summary!$Q$35:$Q$554,0),MATCH(I$3,CRC_Contributions_Summary!$D$34:$O$34,0))</f>
        <v>0</v>
      </c>
      <c r="J306" s="103">
        <f ca="1">INDEX(CRC_Contributions_Summary!$D$35:$O$554,MATCH($Q306,CRC_Contributions_Summary!$Q$35:$Q$554,0),MATCH(J$3,CRC_Contributions_Summary!$D$34:$O$34,0))</f>
        <v>0</v>
      </c>
      <c r="K306" s="103">
        <f ca="1">INDEX(CRC_Contributions_Summary!$D$35:$O$554,MATCH($Q306,CRC_Contributions_Summary!$Q$35:$Q$554,0),MATCH(K$3,CRC_Contributions_Summary!$D$34:$O$34,0))</f>
        <v>0</v>
      </c>
      <c r="L306" s="103">
        <f ca="1">INDEX(CRC_Contributions_Summary!$D$35:$O$554,MATCH($Q306,CRC_Contributions_Summary!$Q$35:$Q$554,0),MATCH(L$3,CRC_Contributions_Summary!$D$34:$O$34,0))</f>
        <v>0</v>
      </c>
      <c r="M306" s="103">
        <f ca="1">INDEX(CRC_Contributions_Summary!$D$35:$O$554,MATCH($Q306,CRC_Contributions_Summary!$Q$35:$Q$554,0),MATCH(M$3,CRC_Contributions_Summary!$D$34:$O$34,0))</f>
        <v>0</v>
      </c>
      <c r="N306" s="103">
        <f ca="1">INDEX(CRC_Contributions_Summary!$D$35:$O$554,MATCH($Q306,CRC_Contributions_Summary!$Q$35:$Q$554,0),MATCH(N$3,CRC_Contributions_Summary!$D$34:$O$34,0))</f>
        <v>0</v>
      </c>
      <c r="O306" s="103">
        <f t="shared" ca="1" si="340"/>
        <v>0</v>
      </c>
      <c r="P306">
        <f t="shared" ref="P306" ca="1" si="343">B304</f>
        <v>61</v>
      </c>
      <c r="Q306" t="str">
        <f t="shared" ca="1" si="289"/>
        <v>61Staff value ($)</v>
      </c>
    </row>
    <row r="307" spans="2:17">
      <c r="B307" s="282"/>
      <c r="C307" s="100" t="s">
        <v>347</v>
      </c>
      <c r="D307" s="103">
        <f ca="1">INDEX(CRC_Contributions_Summary!$D$35:$O$554,MATCH($Q307,CRC_Contributions_Summary!$Q$35:$Q$554,0),MATCH(D$3,CRC_Contributions_Summary!$D$34:$O$34,0))</f>
        <v>0</v>
      </c>
      <c r="E307" s="103">
        <f ca="1">INDEX(CRC_Contributions_Summary!$D$35:$O$554,MATCH($Q307,CRC_Contributions_Summary!$Q$35:$Q$554,0),MATCH(E$3,CRC_Contributions_Summary!$D$34:$O$34,0))</f>
        <v>0</v>
      </c>
      <c r="F307" s="103">
        <f ca="1">INDEX(CRC_Contributions_Summary!$D$35:$O$554,MATCH($Q307,CRC_Contributions_Summary!$Q$35:$Q$554,0),MATCH(F$3,CRC_Contributions_Summary!$D$34:$O$34,0))</f>
        <v>0</v>
      </c>
      <c r="G307" s="103">
        <f ca="1">INDEX(CRC_Contributions_Summary!$D$35:$O$554,MATCH($Q307,CRC_Contributions_Summary!$Q$35:$Q$554,0),MATCH(G$3,CRC_Contributions_Summary!$D$34:$O$34,0))</f>
        <v>0</v>
      </c>
      <c r="H307" s="103">
        <f ca="1">INDEX(CRC_Contributions_Summary!$D$35:$O$554,MATCH($Q307,CRC_Contributions_Summary!$Q$35:$Q$554,0),MATCH(H$3,CRC_Contributions_Summary!$D$34:$O$34,0))</f>
        <v>0</v>
      </c>
      <c r="I307" s="103">
        <f ca="1">INDEX(CRC_Contributions_Summary!$D$35:$O$554,MATCH($Q307,CRC_Contributions_Summary!$Q$35:$Q$554,0),MATCH(I$3,CRC_Contributions_Summary!$D$34:$O$34,0))</f>
        <v>0</v>
      </c>
      <c r="J307" s="103">
        <f ca="1">INDEX(CRC_Contributions_Summary!$D$35:$O$554,MATCH($Q307,CRC_Contributions_Summary!$Q$35:$Q$554,0),MATCH(J$3,CRC_Contributions_Summary!$D$34:$O$34,0))</f>
        <v>0</v>
      </c>
      <c r="K307" s="103">
        <f ca="1">INDEX(CRC_Contributions_Summary!$D$35:$O$554,MATCH($Q307,CRC_Contributions_Summary!$Q$35:$Q$554,0),MATCH(K$3,CRC_Contributions_Summary!$D$34:$O$34,0))</f>
        <v>0</v>
      </c>
      <c r="L307" s="103">
        <f ca="1">INDEX(CRC_Contributions_Summary!$D$35:$O$554,MATCH($Q307,CRC_Contributions_Summary!$Q$35:$Q$554,0),MATCH(L$3,CRC_Contributions_Summary!$D$34:$O$34,0))</f>
        <v>0</v>
      </c>
      <c r="M307" s="103">
        <f ca="1">INDEX(CRC_Contributions_Summary!$D$35:$O$554,MATCH($Q307,CRC_Contributions_Summary!$Q$35:$Q$554,0),MATCH(M$3,CRC_Contributions_Summary!$D$34:$O$34,0))</f>
        <v>0</v>
      </c>
      <c r="N307" s="103">
        <f ca="1">INDEX(CRC_Contributions_Summary!$D$35:$O$554,MATCH($Q307,CRC_Contributions_Summary!$Q$35:$Q$554,0),MATCH(N$3,CRC_Contributions_Summary!$D$34:$O$34,0))</f>
        <v>0</v>
      </c>
      <c r="O307" s="103">
        <f t="shared" ca="1" si="340"/>
        <v>0</v>
      </c>
      <c r="P307">
        <f t="shared" ref="P307" ca="1" si="344">B304</f>
        <v>61</v>
      </c>
      <c r="Q307" t="str">
        <f t="shared" ca="1" si="289"/>
        <v>61Non-staff in-kind ($)</v>
      </c>
    </row>
    <row r="308" spans="2:17">
      <c r="B308" s="282"/>
      <c r="C308" s="101" t="s">
        <v>428</v>
      </c>
      <c r="D308" s="105">
        <f t="shared" ref="D308:O308" ca="1" si="345">SUM(D304,D306,D307)</f>
        <v>0</v>
      </c>
      <c r="E308" s="105">
        <f t="shared" ca="1" si="345"/>
        <v>0</v>
      </c>
      <c r="F308" s="105">
        <f t="shared" ca="1" si="345"/>
        <v>0</v>
      </c>
      <c r="G308" s="105">
        <f t="shared" ca="1" si="345"/>
        <v>0</v>
      </c>
      <c r="H308" s="105">
        <f t="shared" ca="1" si="345"/>
        <v>0</v>
      </c>
      <c r="I308" s="105">
        <f t="shared" ca="1" si="345"/>
        <v>0</v>
      </c>
      <c r="J308" s="105">
        <f t="shared" ca="1" si="345"/>
        <v>0</v>
      </c>
      <c r="K308" s="105">
        <f t="shared" ca="1" si="345"/>
        <v>0</v>
      </c>
      <c r="L308" s="105">
        <f t="shared" ca="1" si="345"/>
        <v>0</v>
      </c>
      <c r="M308" s="105">
        <f t="shared" ca="1" si="345"/>
        <v>0</v>
      </c>
      <c r="N308" s="105">
        <f t="shared" ca="1" si="345"/>
        <v>0</v>
      </c>
      <c r="O308" s="105">
        <f t="shared" ca="1" si="345"/>
        <v>0</v>
      </c>
      <c r="Q308" t="str">
        <f t="shared" si="289"/>
        <v>Partner total ($)</v>
      </c>
    </row>
    <row r="309" spans="2:17">
      <c r="B309" s="282">
        <f ca="1">INDEX(CRC_Partner_Information!$B$7:$B$136,COUNTA(B$4:B309))</f>
        <v>62</v>
      </c>
      <c r="C309" s="98" t="s">
        <v>344</v>
      </c>
      <c r="D309" s="103">
        <f ca="1">INDEX(CRC_Contributions_Summary!$D$35:$O$554,MATCH($Q309,CRC_Contributions_Summary!$Q$35:$Q$554,0),MATCH(D$3,CRC_Contributions_Summary!$D$34:$O$34,0))</f>
        <v>0</v>
      </c>
      <c r="E309" s="103">
        <f ca="1">INDEX(CRC_Contributions_Summary!$D$35:$O$554,MATCH($Q309,CRC_Contributions_Summary!$Q$35:$Q$554,0),MATCH(E$3,CRC_Contributions_Summary!$D$34:$O$34,0))</f>
        <v>0</v>
      </c>
      <c r="F309" s="103">
        <f ca="1">INDEX(CRC_Contributions_Summary!$D$35:$O$554,MATCH($Q309,CRC_Contributions_Summary!$Q$35:$Q$554,0),MATCH(F$3,CRC_Contributions_Summary!$D$34:$O$34,0))</f>
        <v>0</v>
      </c>
      <c r="G309" s="103">
        <f ca="1">INDEX(CRC_Contributions_Summary!$D$35:$O$554,MATCH($Q309,CRC_Contributions_Summary!$Q$35:$Q$554,0),MATCH(G$3,CRC_Contributions_Summary!$D$34:$O$34,0))</f>
        <v>0</v>
      </c>
      <c r="H309" s="103">
        <f ca="1">INDEX(CRC_Contributions_Summary!$D$35:$O$554,MATCH($Q309,CRC_Contributions_Summary!$Q$35:$Q$554,0),MATCH(H$3,CRC_Contributions_Summary!$D$34:$O$34,0))</f>
        <v>0</v>
      </c>
      <c r="I309" s="103">
        <f ca="1">INDEX(CRC_Contributions_Summary!$D$35:$O$554,MATCH($Q309,CRC_Contributions_Summary!$Q$35:$Q$554,0),MATCH(I$3,CRC_Contributions_Summary!$D$34:$O$34,0))</f>
        <v>0</v>
      </c>
      <c r="J309" s="103">
        <f ca="1">INDEX(CRC_Contributions_Summary!$D$35:$O$554,MATCH($Q309,CRC_Contributions_Summary!$Q$35:$Q$554,0),MATCH(J$3,CRC_Contributions_Summary!$D$34:$O$34,0))</f>
        <v>0</v>
      </c>
      <c r="K309" s="103">
        <f ca="1">INDEX(CRC_Contributions_Summary!$D$35:$O$554,MATCH($Q309,CRC_Contributions_Summary!$Q$35:$Q$554,0),MATCH(K$3,CRC_Contributions_Summary!$D$34:$O$34,0))</f>
        <v>0</v>
      </c>
      <c r="L309" s="103">
        <f ca="1">INDEX(CRC_Contributions_Summary!$D$35:$O$554,MATCH($Q309,CRC_Contributions_Summary!$Q$35:$Q$554,0),MATCH(L$3,CRC_Contributions_Summary!$D$34:$O$34,0))</f>
        <v>0</v>
      </c>
      <c r="M309" s="103">
        <f ca="1">INDEX(CRC_Contributions_Summary!$D$35:$O$554,MATCH($Q309,CRC_Contributions_Summary!$Q$35:$Q$554,0),MATCH(M$3,CRC_Contributions_Summary!$D$34:$O$34,0))</f>
        <v>0</v>
      </c>
      <c r="N309" s="103">
        <f ca="1">INDEX(CRC_Contributions_Summary!$D$35:$O$554,MATCH($Q309,CRC_Contributions_Summary!$Q$35:$Q$554,0),MATCH(N$3,CRC_Contributions_Summary!$D$34:$O$34,0))</f>
        <v>0</v>
      </c>
      <c r="O309" s="103">
        <f t="shared" ref="O309:O312" ca="1" si="346">SUM(D309:N309)</f>
        <v>0</v>
      </c>
      <c r="P309">
        <f t="shared" ref="P309" ca="1" si="347">B309</f>
        <v>62</v>
      </c>
      <c r="Q309" t="str">
        <f t="shared" ca="1" si="289"/>
        <v>62Cash ($)</v>
      </c>
    </row>
    <row r="310" spans="2:17">
      <c r="B310" s="282"/>
      <c r="C310" s="99" t="s">
        <v>345</v>
      </c>
      <c r="D310" s="104">
        <f ca="1">INDEX(CRC_Contributions_Summary!$D$35:$O$554,MATCH($Q310,CRC_Contributions_Summary!$Q$35:$Q$554,0),MATCH(D$3,CRC_Contributions_Summary!$D$34:$O$34,0))</f>
        <v>0</v>
      </c>
      <c r="E310" s="104">
        <f ca="1">INDEX(CRC_Contributions_Summary!$D$35:$O$554,MATCH($Q310,CRC_Contributions_Summary!$Q$35:$Q$554,0),MATCH(E$3,CRC_Contributions_Summary!$D$34:$O$34,0))</f>
        <v>0</v>
      </c>
      <c r="F310" s="104">
        <f ca="1">INDEX(CRC_Contributions_Summary!$D$35:$O$554,MATCH($Q310,CRC_Contributions_Summary!$Q$35:$Q$554,0),MATCH(F$3,CRC_Contributions_Summary!$D$34:$O$34,0))</f>
        <v>0</v>
      </c>
      <c r="G310" s="104">
        <f ca="1">INDEX(CRC_Contributions_Summary!$D$35:$O$554,MATCH($Q310,CRC_Contributions_Summary!$Q$35:$Q$554,0),MATCH(G$3,CRC_Contributions_Summary!$D$34:$O$34,0))</f>
        <v>0</v>
      </c>
      <c r="H310" s="104">
        <f ca="1">INDEX(CRC_Contributions_Summary!$D$35:$O$554,MATCH($Q310,CRC_Contributions_Summary!$Q$35:$Q$554,0),MATCH(H$3,CRC_Contributions_Summary!$D$34:$O$34,0))</f>
        <v>0</v>
      </c>
      <c r="I310" s="104">
        <f ca="1">INDEX(CRC_Contributions_Summary!$D$35:$O$554,MATCH($Q310,CRC_Contributions_Summary!$Q$35:$Q$554,0),MATCH(I$3,CRC_Contributions_Summary!$D$34:$O$34,0))</f>
        <v>0</v>
      </c>
      <c r="J310" s="104">
        <f ca="1">INDEX(CRC_Contributions_Summary!$D$35:$O$554,MATCH($Q310,CRC_Contributions_Summary!$Q$35:$Q$554,0),MATCH(J$3,CRC_Contributions_Summary!$D$34:$O$34,0))</f>
        <v>0</v>
      </c>
      <c r="K310" s="104">
        <f ca="1">INDEX(CRC_Contributions_Summary!$D$35:$O$554,MATCH($Q310,CRC_Contributions_Summary!$Q$35:$Q$554,0),MATCH(K$3,CRC_Contributions_Summary!$D$34:$O$34,0))</f>
        <v>0</v>
      </c>
      <c r="L310" s="104">
        <f ca="1">INDEX(CRC_Contributions_Summary!$D$35:$O$554,MATCH($Q310,CRC_Contributions_Summary!$Q$35:$Q$554,0),MATCH(L$3,CRC_Contributions_Summary!$D$34:$O$34,0))</f>
        <v>0</v>
      </c>
      <c r="M310" s="104">
        <f ca="1">INDEX(CRC_Contributions_Summary!$D$35:$O$554,MATCH($Q310,CRC_Contributions_Summary!$Q$35:$Q$554,0),MATCH(M$3,CRC_Contributions_Summary!$D$34:$O$34,0))</f>
        <v>0</v>
      </c>
      <c r="N310" s="104">
        <f ca="1">INDEX(CRC_Contributions_Summary!$D$35:$O$554,MATCH($Q310,CRC_Contributions_Summary!$Q$35:$Q$554,0),MATCH(N$3,CRC_Contributions_Summary!$D$34:$O$34,0))</f>
        <v>0</v>
      </c>
      <c r="O310" s="104">
        <f t="shared" ca="1" si="346"/>
        <v>0</v>
      </c>
      <c r="P310">
        <f t="shared" ref="P310" ca="1" si="348">B309</f>
        <v>62</v>
      </c>
      <c r="Q310" t="str">
        <f t="shared" ca="1" si="289"/>
        <v>62Number of FTE</v>
      </c>
    </row>
    <row r="311" spans="2:17">
      <c r="B311" s="282"/>
      <c r="C311" s="99" t="s">
        <v>355</v>
      </c>
      <c r="D311" s="103">
        <f ca="1">INDEX(CRC_Contributions_Summary!$D$35:$O$554,MATCH($Q311,CRC_Contributions_Summary!$Q$35:$Q$554,0),MATCH(D$3,CRC_Contributions_Summary!$D$34:$O$34,0))</f>
        <v>0</v>
      </c>
      <c r="E311" s="103">
        <f ca="1">INDEX(CRC_Contributions_Summary!$D$35:$O$554,MATCH($Q311,CRC_Contributions_Summary!$Q$35:$Q$554,0),MATCH(E$3,CRC_Contributions_Summary!$D$34:$O$34,0))</f>
        <v>0</v>
      </c>
      <c r="F311" s="103">
        <f ca="1">INDEX(CRC_Contributions_Summary!$D$35:$O$554,MATCH($Q311,CRC_Contributions_Summary!$Q$35:$Q$554,0),MATCH(F$3,CRC_Contributions_Summary!$D$34:$O$34,0))</f>
        <v>0</v>
      </c>
      <c r="G311" s="103">
        <f ca="1">INDEX(CRC_Contributions_Summary!$D$35:$O$554,MATCH($Q311,CRC_Contributions_Summary!$Q$35:$Q$554,0),MATCH(G$3,CRC_Contributions_Summary!$D$34:$O$34,0))</f>
        <v>0</v>
      </c>
      <c r="H311" s="103">
        <f ca="1">INDEX(CRC_Contributions_Summary!$D$35:$O$554,MATCH($Q311,CRC_Contributions_Summary!$Q$35:$Q$554,0),MATCH(H$3,CRC_Contributions_Summary!$D$34:$O$34,0))</f>
        <v>0</v>
      </c>
      <c r="I311" s="103">
        <f ca="1">INDEX(CRC_Contributions_Summary!$D$35:$O$554,MATCH($Q311,CRC_Contributions_Summary!$Q$35:$Q$554,0),MATCH(I$3,CRC_Contributions_Summary!$D$34:$O$34,0))</f>
        <v>0</v>
      </c>
      <c r="J311" s="103">
        <f ca="1">INDEX(CRC_Contributions_Summary!$D$35:$O$554,MATCH($Q311,CRC_Contributions_Summary!$Q$35:$Q$554,0),MATCH(J$3,CRC_Contributions_Summary!$D$34:$O$34,0))</f>
        <v>0</v>
      </c>
      <c r="K311" s="103">
        <f ca="1">INDEX(CRC_Contributions_Summary!$D$35:$O$554,MATCH($Q311,CRC_Contributions_Summary!$Q$35:$Q$554,0),MATCH(K$3,CRC_Contributions_Summary!$D$34:$O$34,0))</f>
        <v>0</v>
      </c>
      <c r="L311" s="103">
        <f ca="1">INDEX(CRC_Contributions_Summary!$D$35:$O$554,MATCH($Q311,CRC_Contributions_Summary!$Q$35:$Q$554,0),MATCH(L$3,CRC_Contributions_Summary!$D$34:$O$34,0))</f>
        <v>0</v>
      </c>
      <c r="M311" s="103">
        <f ca="1">INDEX(CRC_Contributions_Summary!$D$35:$O$554,MATCH($Q311,CRC_Contributions_Summary!$Q$35:$Q$554,0),MATCH(M$3,CRC_Contributions_Summary!$D$34:$O$34,0))</f>
        <v>0</v>
      </c>
      <c r="N311" s="103">
        <f ca="1">INDEX(CRC_Contributions_Summary!$D$35:$O$554,MATCH($Q311,CRC_Contributions_Summary!$Q$35:$Q$554,0),MATCH(N$3,CRC_Contributions_Summary!$D$34:$O$34,0))</f>
        <v>0</v>
      </c>
      <c r="O311" s="103">
        <f t="shared" ca="1" si="346"/>
        <v>0</v>
      </c>
      <c r="P311">
        <f t="shared" ref="P311" ca="1" si="349">B309</f>
        <v>62</v>
      </c>
      <c r="Q311" t="str">
        <f t="shared" ca="1" si="289"/>
        <v>62Staff value ($)</v>
      </c>
    </row>
    <row r="312" spans="2:17">
      <c r="B312" s="282"/>
      <c r="C312" s="100" t="s">
        <v>347</v>
      </c>
      <c r="D312" s="103">
        <f ca="1">INDEX(CRC_Contributions_Summary!$D$35:$O$554,MATCH($Q312,CRC_Contributions_Summary!$Q$35:$Q$554,0),MATCH(D$3,CRC_Contributions_Summary!$D$34:$O$34,0))</f>
        <v>0</v>
      </c>
      <c r="E312" s="103">
        <f ca="1">INDEX(CRC_Contributions_Summary!$D$35:$O$554,MATCH($Q312,CRC_Contributions_Summary!$Q$35:$Q$554,0),MATCH(E$3,CRC_Contributions_Summary!$D$34:$O$34,0))</f>
        <v>0</v>
      </c>
      <c r="F312" s="103">
        <f ca="1">INDEX(CRC_Contributions_Summary!$D$35:$O$554,MATCH($Q312,CRC_Contributions_Summary!$Q$35:$Q$554,0),MATCH(F$3,CRC_Contributions_Summary!$D$34:$O$34,0))</f>
        <v>0</v>
      </c>
      <c r="G312" s="103">
        <f ca="1">INDEX(CRC_Contributions_Summary!$D$35:$O$554,MATCH($Q312,CRC_Contributions_Summary!$Q$35:$Q$554,0),MATCH(G$3,CRC_Contributions_Summary!$D$34:$O$34,0))</f>
        <v>0</v>
      </c>
      <c r="H312" s="103">
        <f ca="1">INDEX(CRC_Contributions_Summary!$D$35:$O$554,MATCH($Q312,CRC_Contributions_Summary!$Q$35:$Q$554,0),MATCH(H$3,CRC_Contributions_Summary!$D$34:$O$34,0))</f>
        <v>0</v>
      </c>
      <c r="I312" s="103">
        <f ca="1">INDEX(CRC_Contributions_Summary!$D$35:$O$554,MATCH($Q312,CRC_Contributions_Summary!$Q$35:$Q$554,0),MATCH(I$3,CRC_Contributions_Summary!$D$34:$O$34,0))</f>
        <v>0</v>
      </c>
      <c r="J312" s="103">
        <f ca="1">INDEX(CRC_Contributions_Summary!$D$35:$O$554,MATCH($Q312,CRC_Contributions_Summary!$Q$35:$Q$554,0),MATCH(J$3,CRC_Contributions_Summary!$D$34:$O$34,0))</f>
        <v>0</v>
      </c>
      <c r="K312" s="103">
        <f ca="1">INDEX(CRC_Contributions_Summary!$D$35:$O$554,MATCH($Q312,CRC_Contributions_Summary!$Q$35:$Q$554,0),MATCH(K$3,CRC_Contributions_Summary!$D$34:$O$34,0))</f>
        <v>0</v>
      </c>
      <c r="L312" s="103">
        <f ca="1">INDEX(CRC_Contributions_Summary!$D$35:$O$554,MATCH($Q312,CRC_Contributions_Summary!$Q$35:$Q$554,0),MATCH(L$3,CRC_Contributions_Summary!$D$34:$O$34,0))</f>
        <v>0</v>
      </c>
      <c r="M312" s="103">
        <f ca="1">INDEX(CRC_Contributions_Summary!$D$35:$O$554,MATCH($Q312,CRC_Contributions_Summary!$Q$35:$Q$554,0),MATCH(M$3,CRC_Contributions_Summary!$D$34:$O$34,0))</f>
        <v>0</v>
      </c>
      <c r="N312" s="103">
        <f ca="1">INDEX(CRC_Contributions_Summary!$D$35:$O$554,MATCH($Q312,CRC_Contributions_Summary!$Q$35:$Q$554,0),MATCH(N$3,CRC_Contributions_Summary!$D$34:$O$34,0))</f>
        <v>0</v>
      </c>
      <c r="O312" s="103">
        <f t="shared" ca="1" si="346"/>
        <v>0</v>
      </c>
      <c r="P312">
        <f t="shared" ref="P312" ca="1" si="350">B309</f>
        <v>62</v>
      </c>
      <c r="Q312" t="str">
        <f t="shared" ca="1" si="289"/>
        <v>62Non-staff in-kind ($)</v>
      </c>
    </row>
    <row r="313" spans="2:17">
      <c r="B313" s="282"/>
      <c r="C313" s="101" t="s">
        <v>428</v>
      </c>
      <c r="D313" s="105">
        <f t="shared" ref="D313:O313" ca="1" si="351">SUM(D309,D311,D312)</f>
        <v>0</v>
      </c>
      <c r="E313" s="105">
        <f t="shared" ca="1" si="351"/>
        <v>0</v>
      </c>
      <c r="F313" s="105">
        <f t="shared" ca="1" si="351"/>
        <v>0</v>
      </c>
      <c r="G313" s="105">
        <f t="shared" ca="1" si="351"/>
        <v>0</v>
      </c>
      <c r="H313" s="105">
        <f t="shared" ca="1" si="351"/>
        <v>0</v>
      </c>
      <c r="I313" s="105">
        <f t="shared" ca="1" si="351"/>
        <v>0</v>
      </c>
      <c r="J313" s="105">
        <f t="shared" ca="1" si="351"/>
        <v>0</v>
      </c>
      <c r="K313" s="105">
        <f t="shared" ca="1" si="351"/>
        <v>0</v>
      </c>
      <c r="L313" s="105">
        <f t="shared" ca="1" si="351"/>
        <v>0</v>
      </c>
      <c r="M313" s="105">
        <f t="shared" ca="1" si="351"/>
        <v>0</v>
      </c>
      <c r="N313" s="105">
        <f t="shared" ca="1" si="351"/>
        <v>0</v>
      </c>
      <c r="O313" s="105">
        <f t="shared" ca="1" si="351"/>
        <v>0</v>
      </c>
      <c r="Q313" t="str">
        <f t="shared" si="289"/>
        <v>Partner total ($)</v>
      </c>
    </row>
    <row r="314" spans="2:17">
      <c r="B314" s="282">
        <f ca="1">INDEX(CRC_Partner_Information!$B$7:$B$136,COUNTA(B$4:B314))</f>
        <v>63</v>
      </c>
      <c r="C314" s="98" t="s">
        <v>344</v>
      </c>
      <c r="D314" s="103">
        <f ca="1">INDEX(CRC_Contributions_Summary!$D$35:$O$554,MATCH($Q314,CRC_Contributions_Summary!$Q$35:$Q$554,0),MATCH(D$3,CRC_Contributions_Summary!$D$34:$O$34,0))</f>
        <v>0</v>
      </c>
      <c r="E314" s="103">
        <f ca="1">INDEX(CRC_Contributions_Summary!$D$35:$O$554,MATCH($Q314,CRC_Contributions_Summary!$Q$35:$Q$554,0),MATCH(E$3,CRC_Contributions_Summary!$D$34:$O$34,0))</f>
        <v>0</v>
      </c>
      <c r="F314" s="103">
        <f ca="1">INDEX(CRC_Contributions_Summary!$D$35:$O$554,MATCH($Q314,CRC_Contributions_Summary!$Q$35:$Q$554,0),MATCH(F$3,CRC_Contributions_Summary!$D$34:$O$34,0))</f>
        <v>0</v>
      </c>
      <c r="G314" s="103">
        <f ca="1">INDEX(CRC_Contributions_Summary!$D$35:$O$554,MATCH($Q314,CRC_Contributions_Summary!$Q$35:$Q$554,0),MATCH(G$3,CRC_Contributions_Summary!$D$34:$O$34,0))</f>
        <v>0</v>
      </c>
      <c r="H314" s="103">
        <f ca="1">INDEX(CRC_Contributions_Summary!$D$35:$O$554,MATCH($Q314,CRC_Contributions_Summary!$Q$35:$Q$554,0),MATCH(H$3,CRC_Contributions_Summary!$D$34:$O$34,0))</f>
        <v>0</v>
      </c>
      <c r="I314" s="103">
        <f ca="1">INDEX(CRC_Contributions_Summary!$D$35:$O$554,MATCH($Q314,CRC_Contributions_Summary!$Q$35:$Q$554,0),MATCH(I$3,CRC_Contributions_Summary!$D$34:$O$34,0))</f>
        <v>0</v>
      </c>
      <c r="J314" s="103">
        <f ca="1">INDEX(CRC_Contributions_Summary!$D$35:$O$554,MATCH($Q314,CRC_Contributions_Summary!$Q$35:$Q$554,0),MATCH(J$3,CRC_Contributions_Summary!$D$34:$O$34,0))</f>
        <v>0</v>
      </c>
      <c r="K314" s="103">
        <f ca="1">INDEX(CRC_Contributions_Summary!$D$35:$O$554,MATCH($Q314,CRC_Contributions_Summary!$Q$35:$Q$554,0),MATCH(K$3,CRC_Contributions_Summary!$D$34:$O$34,0))</f>
        <v>0</v>
      </c>
      <c r="L314" s="103">
        <f ca="1">INDEX(CRC_Contributions_Summary!$D$35:$O$554,MATCH($Q314,CRC_Contributions_Summary!$Q$35:$Q$554,0),MATCH(L$3,CRC_Contributions_Summary!$D$34:$O$34,0))</f>
        <v>0</v>
      </c>
      <c r="M314" s="103">
        <f ca="1">INDEX(CRC_Contributions_Summary!$D$35:$O$554,MATCH($Q314,CRC_Contributions_Summary!$Q$35:$Q$554,0),MATCH(M$3,CRC_Contributions_Summary!$D$34:$O$34,0))</f>
        <v>0</v>
      </c>
      <c r="N314" s="103">
        <f ca="1">INDEX(CRC_Contributions_Summary!$D$35:$O$554,MATCH($Q314,CRC_Contributions_Summary!$Q$35:$Q$554,0),MATCH(N$3,CRC_Contributions_Summary!$D$34:$O$34,0))</f>
        <v>0</v>
      </c>
      <c r="O314" s="103">
        <f t="shared" ref="O314:O317" ca="1" si="352">SUM(D314:N314)</f>
        <v>0</v>
      </c>
      <c r="P314">
        <f t="shared" ref="P314" ca="1" si="353">B314</f>
        <v>63</v>
      </c>
      <c r="Q314" t="str">
        <f t="shared" ca="1" si="289"/>
        <v>63Cash ($)</v>
      </c>
    </row>
    <row r="315" spans="2:17">
      <c r="B315" s="282"/>
      <c r="C315" s="99" t="s">
        <v>345</v>
      </c>
      <c r="D315" s="104">
        <f ca="1">INDEX(CRC_Contributions_Summary!$D$35:$O$554,MATCH($Q315,CRC_Contributions_Summary!$Q$35:$Q$554,0),MATCH(D$3,CRC_Contributions_Summary!$D$34:$O$34,0))</f>
        <v>0</v>
      </c>
      <c r="E315" s="104">
        <f ca="1">INDEX(CRC_Contributions_Summary!$D$35:$O$554,MATCH($Q315,CRC_Contributions_Summary!$Q$35:$Q$554,0),MATCH(E$3,CRC_Contributions_Summary!$D$34:$O$34,0))</f>
        <v>0</v>
      </c>
      <c r="F315" s="104">
        <f ca="1">INDEX(CRC_Contributions_Summary!$D$35:$O$554,MATCH($Q315,CRC_Contributions_Summary!$Q$35:$Q$554,0),MATCH(F$3,CRC_Contributions_Summary!$D$34:$O$34,0))</f>
        <v>0</v>
      </c>
      <c r="G315" s="104">
        <f ca="1">INDEX(CRC_Contributions_Summary!$D$35:$O$554,MATCH($Q315,CRC_Contributions_Summary!$Q$35:$Q$554,0),MATCH(G$3,CRC_Contributions_Summary!$D$34:$O$34,0))</f>
        <v>0</v>
      </c>
      <c r="H315" s="104">
        <f ca="1">INDEX(CRC_Contributions_Summary!$D$35:$O$554,MATCH($Q315,CRC_Contributions_Summary!$Q$35:$Q$554,0),MATCH(H$3,CRC_Contributions_Summary!$D$34:$O$34,0))</f>
        <v>0</v>
      </c>
      <c r="I315" s="104">
        <f ca="1">INDEX(CRC_Contributions_Summary!$D$35:$O$554,MATCH($Q315,CRC_Contributions_Summary!$Q$35:$Q$554,0),MATCH(I$3,CRC_Contributions_Summary!$D$34:$O$34,0))</f>
        <v>0</v>
      </c>
      <c r="J315" s="104">
        <f ca="1">INDEX(CRC_Contributions_Summary!$D$35:$O$554,MATCH($Q315,CRC_Contributions_Summary!$Q$35:$Q$554,0),MATCH(J$3,CRC_Contributions_Summary!$D$34:$O$34,0))</f>
        <v>0</v>
      </c>
      <c r="K315" s="104">
        <f ca="1">INDEX(CRC_Contributions_Summary!$D$35:$O$554,MATCH($Q315,CRC_Contributions_Summary!$Q$35:$Q$554,0),MATCH(K$3,CRC_Contributions_Summary!$D$34:$O$34,0))</f>
        <v>0</v>
      </c>
      <c r="L315" s="104">
        <f ca="1">INDEX(CRC_Contributions_Summary!$D$35:$O$554,MATCH($Q315,CRC_Contributions_Summary!$Q$35:$Q$554,0),MATCH(L$3,CRC_Contributions_Summary!$D$34:$O$34,0))</f>
        <v>0</v>
      </c>
      <c r="M315" s="104">
        <f ca="1">INDEX(CRC_Contributions_Summary!$D$35:$O$554,MATCH($Q315,CRC_Contributions_Summary!$Q$35:$Q$554,0),MATCH(M$3,CRC_Contributions_Summary!$D$34:$O$34,0))</f>
        <v>0</v>
      </c>
      <c r="N315" s="104">
        <f ca="1">INDEX(CRC_Contributions_Summary!$D$35:$O$554,MATCH($Q315,CRC_Contributions_Summary!$Q$35:$Q$554,0),MATCH(N$3,CRC_Contributions_Summary!$D$34:$O$34,0))</f>
        <v>0</v>
      </c>
      <c r="O315" s="104">
        <f t="shared" ca="1" si="352"/>
        <v>0</v>
      </c>
      <c r="P315">
        <f t="shared" ref="P315" ca="1" si="354">B314</f>
        <v>63</v>
      </c>
      <c r="Q315" t="str">
        <f t="shared" ca="1" si="289"/>
        <v>63Number of FTE</v>
      </c>
    </row>
    <row r="316" spans="2:17">
      <c r="B316" s="282"/>
      <c r="C316" s="99" t="s">
        <v>355</v>
      </c>
      <c r="D316" s="103">
        <f ca="1">INDEX(CRC_Contributions_Summary!$D$35:$O$554,MATCH($Q316,CRC_Contributions_Summary!$Q$35:$Q$554,0),MATCH(D$3,CRC_Contributions_Summary!$D$34:$O$34,0))</f>
        <v>0</v>
      </c>
      <c r="E316" s="103">
        <f ca="1">INDEX(CRC_Contributions_Summary!$D$35:$O$554,MATCH($Q316,CRC_Contributions_Summary!$Q$35:$Q$554,0),MATCH(E$3,CRC_Contributions_Summary!$D$34:$O$34,0))</f>
        <v>0</v>
      </c>
      <c r="F316" s="103">
        <f ca="1">INDEX(CRC_Contributions_Summary!$D$35:$O$554,MATCH($Q316,CRC_Contributions_Summary!$Q$35:$Q$554,0),MATCH(F$3,CRC_Contributions_Summary!$D$34:$O$34,0))</f>
        <v>0</v>
      </c>
      <c r="G316" s="103">
        <f ca="1">INDEX(CRC_Contributions_Summary!$D$35:$O$554,MATCH($Q316,CRC_Contributions_Summary!$Q$35:$Q$554,0),MATCH(G$3,CRC_Contributions_Summary!$D$34:$O$34,0))</f>
        <v>0</v>
      </c>
      <c r="H316" s="103">
        <f ca="1">INDEX(CRC_Contributions_Summary!$D$35:$O$554,MATCH($Q316,CRC_Contributions_Summary!$Q$35:$Q$554,0),MATCH(H$3,CRC_Contributions_Summary!$D$34:$O$34,0))</f>
        <v>0</v>
      </c>
      <c r="I316" s="103">
        <f ca="1">INDEX(CRC_Contributions_Summary!$D$35:$O$554,MATCH($Q316,CRC_Contributions_Summary!$Q$35:$Q$554,0),MATCH(I$3,CRC_Contributions_Summary!$D$34:$O$34,0))</f>
        <v>0</v>
      </c>
      <c r="J316" s="103">
        <f ca="1">INDEX(CRC_Contributions_Summary!$D$35:$O$554,MATCH($Q316,CRC_Contributions_Summary!$Q$35:$Q$554,0),MATCH(J$3,CRC_Contributions_Summary!$D$34:$O$34,0))</f>
        <v>0</v>
      </c>
      <c r="K316" s="103">
        <f ca="1">INDEX(CRC_Contributions_Summary!$D$35:$O$554,MATCH($Q316,CRC_Contributions_Summary!$Q$35:$Q$554,0),MATCH(K$3,CRC_Contributions_Summary!$D$34:$O$34,0))</f>
        <v>0</v>
      </c>
      <c r="L316" s="103">
        <f ca="1">INDEX(CRC_Contributions_Summary!$D$35:$O$554,MATCH($Q316,CRC_Contributions_Summary!$Q$35:$Q$554,0),MATCH(L$3,CRC_Contributions_Summary!$D$34:$O$34,0))</f>
        <v>0</v>
      </c>
      <c r="M316" s="103">
        <f ca="1">INDEX(CRC_Contributions_Summary!$D$35:$O$554,MATCH($Q316,CRC_Contributions_Summary!$Q$35:$Q$554,0),MATCH(M$3,CRC_Contributions_Summary!$D$34:$O$34,0))</f>
        <v>0</v>
      </c>
      <c r="N316" s="103">
        <f ca="1">INDEX(CRC_Contributions_Summary!$D$35:$O$554,MATCH($Q316,CRC_Contributions_Summary!$Q$35:$Q$554,0),MATCH(N$3,CRC_Contributions_Summary!$D$34:$O$34,0))</f>
        <v>0</v>
      </c>
      <c r="O316" s="103">
        <f t="shared" ca="1" si="352"/>
        <v>0</v>
      </c>
      <c r="P316">
        <f t="shared" ref="P316" ca="1" si="355">B314</f>
        <v>63</v>
      </c>
      <c r="Q316" t="str">
        <f t="shared" ca="1" si="289"/>
        <v>63Staff value ($)</v>
      </c>
    </row>
    <row r="317" spans="2:17">
      <c r="B317" s="282"/>
      <c r="C317" s="100" t="s">
        <v>347</v>
      </c>
      <c r="D317" s="103">
        <f ca="1">INDEX(CRC_Contributions_Summary!$D$35:$O$554,MATCH($Q317,CRC_Contributions_Summary!$Q$35:$Q$554,0),MATCH(D$3,CRC_Contributions_Summary!$D$34:$O$34,0))</f>
        <v>0</v>
      </c>
      <c r="E317" s="103">
        <f ca="1">INDEX(CRC_Contributions_Summary!$D$35:$O$554,MATCH($Q317,CRC_Contributions_Summary!$Q$35:$Q$554,0),MATCH(E$3,CRC_Contributions_Summary!$D$34:$O$34,0))</f>
        <v>0</v>
      </c>
      <c r="F317" s="103">
        <f ca="1">INDEX(CRC_Contributions_Summary!$D$35:$O$554,MATCH($Q317,CRC_Contributions_Summary!$Q$35:$Q$554,0),MATCH(F$3,CRC_Contributions_Summary!$D$34:$O$34,0))</f>
        <v>0</v>
      </c>
      <c r="G317" s="103">
        <f ca="1">INDEX(CRC_Contributions_Summary!$D$35:$O$554,MATCH($Q317,CRC_Contributions_Summary!$Q$35:$Q$554,0),MATCH(G$3,CRC_Contributions_Summary!$D$34:$O$34,0))</f>
        <v>0</v>
      </c>
      <c r="H317" s="103">
        <f ca="1">INDEX(CRC_Contributions_Summary!$D$35:$O$554,MATCH($Q317,CRC_Contributions_Summary!$Q$35:$Q$554,0),MATCH(H$3,CRC_Contributions_Summary!$D$34:$O$34,0))</f>
        <v>0</v>
      </c>
      <c r="I317" s="103">
        <f ca="1">INDEX(CRC_Contributions_Summary!$D$35:$O$554,MATCH($Q317,CRC_Contributions_Summary!$Q$35:$Q$554,0),MATCH(I$3,CRC_Contributions_Summary!$D$34:$O$34,0))</f>
        <v>0</v>
      </c>
      <c r="J317" s="103">
        <f ca="1">INDEX(CRC_Contributions_Summary!$D$35:$O$554,MATCH($Q317,CRC_Contributions_Summary!$Q$35:$Q$554,0),MATCH(J$3,CRC_Contributions_Summary!$D$34:$O$34,0))</f>
        <v>0</v>
      </c>
      <c r="K317" s="103">
        <f ca="1">INDEX(CRC_Contributions_Summary!$D$35:$O$554,MATCH($Q317,CRC_Contributions_Summary!$Q$35:$Q$554,0),MATCH(K$3,CRC_Contributions_Summary!$D$34:$O$34,0))</f>
        <v>0</v>
      </c>
      <c r="L317" s="103">
        <f ca="1">INDEX(CRC_Contributions_Summary!$D$35:$O$554,MATCH($Q317,CRC_Contributions_Summary!$Q$35:$Q$554,0),MATCH(L$3,CRC_Contributions_Summary!$D$34:$O$34,0))</f>
        <v>0</v>
      </c>
      <c r="M317" s="103">
        <f ca="1">INDEX(CRC_Contributions_Summary!$D$35:$O$554,MATCH($Q317,CRC_Contributions_Summary!$Q$35:$Q$554,0),MATCH(M$3,CRC_Contributions_Summary!$D$34:$O$34,0))</f>
        <v>0</v>
      </c>
      <c r="N317" s="103">
        <f ca="1">INDEX(CRC_Contributions_Summary!$D$35:$O$554,MATCH($Q317,CRC_Contributions_Summary!$Q$35:$Q$554,0),MATCH(N$3,CRC_Contributions_Summary!$D$34:$O$34,0))</f>
        <v>0</v>
      </c>
      <c r="O317" s="103">
        <f t="shared" ca="1" si="352"/>
        <v>0</v>
      </c>
      <c r="P317">
        <f t="shared" ref="P317" ca="1" si="356">B314</f>
        <v>63</v>
      </c>
      <c r="Q317" t="str">
        <f t="shared" ca="1" si="289"/>
        <v>63Non-staff in-kind ($)</v>
      </c>
    </row>
    <row r="318" spans="2:17">
      <c r="B318" s="282"/>
      <c r="C318" s="101" t="s">
        <v>428</v>
      </c>
      <c r="D318" s="105">
        <f t="shared" ref="D318:O318" ca="1" si="357">SUM(D314,D316,D317)</f>
        <v>0</v>
      </c>
      <c r="E318" s="105">
        <f t="shared" ca="1" si="357"/>
        <v>0</v>
      </c>
      <c r="F318" s="105">
        <f t="shared" ca="1" si="357"/>
        <v>0</v>
      </c>
      <c r="G318" s="105">
        <f t="shared" ca="1" si="357"/>
        <v>0</v>
      </c>
      <c r="H318" s="105">
        <f t="shared" ca="1" si="357"/>
        <v>0</v>
      </c>
      <c r="I318" s="105">
        <f t="shared" ca="1" si="357"/>
        <v>0</v>
      </c>
      <c r="J318" s="105">
        <f t="shared" ca="1" si="357"/>
        <v>0</v>
      </c>
      <c r="K318" s="105">
        <f t="shared" ca="1" si="357"/>
        <v>0</v>
      </c>
      <c r="L318" s="105">
        <f t="shared" ca="1" si="357"/>
        <v>0</v>
      </c>
      <c r="M318" s="105">
        <f t="shared" ca="1" si="357"/>
        <v>0</v>
      </c>
      <c r="N318" s="105">
        <f t="shared" ca="1" si="357"/>
        <v>0</v>
      </c>
      <c r="O318" s="105">
        <f t="shared" ca="1" si="357"/>
        <v>0</v>
      </c>
      <c r="Q318" t="str">
        <f t="shared" si="289"/>
        <v>Partner total ($)</v>
      </c>
    </row>
    <row r="319" spans="2:17">
      <c r="B319" s="282">
        <f ca="1">INDEX(CRC_Partner_Information!$B$7:$B$136,COUNTA(B$4:B319))</f>
        <v>64</v>
      </c>
      <c r="C319" s="98" t="s">
        <v>344</v>
      </c>
      <c r="D319" s="103">
        <f ca="1">INDEX(CRC_Contributions_Summary!$D$35:$O$554,MATCH($Q319,CRC_Contributions_Summary!$Q$35:$Q$554,0),MATCH(D$3,CRC_Contributions_Summary!$D$34:$O$34,0))</f>
        <v>0</v>
      </c>
      <c r="E319" s="103">
        <f ca="1">INDEX(CRC_Contributions_Summary!$D$35:$O$554,MATCH($Q319,CRC_Contributions_Summary!$Q$35:$Q$554,0),MATCH(E$3,CRC_Contributions_Summary!$D$34:$O$34,0))</f>
        <v>0</v>
      </c>
      <c r="F319" s="103">
        <f ca="1">INDEX(CRC_Contributions_Summary!$D$35:$O$554,MATCH($Q319,CRC_Contributions_Summary!$Q$35:$Q$554,0),MATCH(F$3,CRC_Contributions_Summary!$D$34:$O$34,0))</f>
        <v>0</v>
      </c>
      <c r="G319" s="103">
        <f ca="1">INDEX(CRC_Contributions_Summary!$D$35:$O$554,MATCH($Q319,CRC_Contributions_Summary!$Q$35:$Q$554,0),MATCH(G$3,CRC_Contributions_Summary!$D$34:$O$34,0))</f>
        <v>0</v>
      </c>
      <c r="H319" s="103">
        <f ca="1">INDEX(CRC_Contributions_Summary!$D$35:$O$554,MATCH($Q319,CRC_Contributions_Summary!$Q$35:$Q$554,0),MATCH(H$3,CRC_Contributions_Summary!$D$34:$O$34,0))</f>
        <v>0</v>
      </c>
      <c r="I319" s="103">
        <f ca="1">INDEX(CRC_Contributions_Summary!$D$35:$O$554,MATCH($Q319,CRC_Contributions_Summary!$Q$35:$Q$554,0),MATCH(I$3,CRC_Contributions_Summary!$D$34:$O$34,0))</f>
        <v>0</v>
      </c>
      <c r="J319" s="103">
        <f ca="1">INDEX(CRC_Contributions_Summary!$D$35:$O$554,MATCH($Q319,CRC_Contributions_Summary!$Q$35:$Q$554,0),MATCH(J$3,CRC_Contributions_Summary!$D$34:$O$34,0))</f>
        <v>0</v>
      </c>
      <c r="K319" s="103">
        <f ca="1">INDEX(CRC_Contributions_Summary!$D$35:$O$554,MATCH($Q319,CRC_Contributions_Summary!$Q$35:$Q$554,0),MATCH(K$3,CRC_Contributions_Summary!$D$34:$O$34,0))</f>
        <v>0</v>
      </c>
      <c r="L319" s="103">
        <f ca="1">INDEX(CRC_Contributions_Summary!$D$35:$O$554,MATCH($Q319,CRC_Contributions_Summary!$Q$35:$Q$554,0),MATCH(L$3,CRC_Contributions_Summary!$D$34:$O$34,0))</f>
        <v>0</v>
      </c>
      <c r="M319" s="103">
        <f ca="1">INDEX(CRC_Contributions_Summary!$D$35:$O$554,MATCH($Q319,CRC_Contributions_Summary!$Q$35:$Q$554,0),MATCH(M$3,CRC_Contributions_Summary!$D$34:$O$34,0))</f>
        <v>0</v>
      </c>
      <c r="N319" s="103">
        <f ca="1">INDEX(CRC_Contributions_Summary!$D$35:$O$554,MATCH($Q319,CRC_Contributions_Summary!$Q$35:$Q$554,0),MATCH(N$3,CRC_Contributions_Summary!$D$34:$O$34,0))</f>
        <v>0</v>
      </c>
      <c r="O319" s="103">
        <f t="shared" ref="O319:O322" ca="1" si="358">SUM(D319:N319)</f>
        <v>0</v>
      </c>
      <c r="P319">
        <f t="shared" ref="P319" ca="1" si="359">B319</f>
        <v>64</v>
      </c>
      <c r="Q319" t="str">
        <f t="shared" ca="1" si="289"/>
        <v>64Cash ($)</v>
      </c>
    </row>
    <row r="320" spans="2:17">
      <c r="B320" s="282"/>
      <c r="C320" s="99" t="s">
        <v>345</v>
      </c>
      <c r="D320" s="104">
        <f ca="1">INDEX(CRC_Contributions_Summary!$D$35:$O$554,MATCH($Q320,CRC_Contributions_Summary!$Q$35:$Q$554,0),MATCH(D$3,CRC_Contributions_Summary!$D$34:$O$34,0))</f>
        <v>0</v>
      </c>
      <c r="E320" s="104">
        <f ca="1">INDEX(CRC_Contributions_Summary!$D$35:$O$554,MATCH($Q320,CRC_Contributions_Summary!$Q$35:$Q$554,0),MATCH(E$3,CRC_Contributions_Summary!$D$34:$O$34,0))</f>
        <v>0</v>
      </c>
      <c r="F320" s="104">
        <f ca="1">INDEX(CRC_Contributions_Summary!$D$35:$O$554,MATCH($Q320,CRC_Contributions_Summary!$Q$35:$Q$554,0),MATCH(F$3,CRC_Contributions_Summary!$D$34:$O$34,0))</f>
        <v>0</v>
      </c>
      <c r="G320" s="104">
        <f ca="1">INDEX(CRC_Contributions_Summary!$D$35:$O$554,MATCH($Q320,CRC_Contributions_Summary!$Q$35:$Q$554,0),MATCH(G$3,CRC_Contributions_Summary!$D$34:$O$34,0))</f>
        <v>0</v>
      </c>
      <c r="H320" s="104">
        <f ca="1">INDEX(CRC_Contributions_Summary!$D$35:$O$554,MATCH($Q320,CRC_Contributions_Summary!$Q$35:$Q$554,0),MATCH(H$3,CRC_Contributions_Summary!$D$34:$O$34,0))</f>
        <v>0</v>
      </c>
      <c r="I320" s="104">
        <f ca="1">INDEX(CRC_Contributions_Summary!$D$35:$O$554,MATCH($Q320,CRC_Contributions_Summary!$Q$35:$Q$554,0),MATCH(I$3,CRC_Contributions_Summary!$D$34:$O$34,0))</f>
        <v>0</v>
      </c>
      <c r="J320" s="104">
        <f ca="1">INDEX(CRC_Contributions_Summary!$D$35:$O$554,MATCH($Q320,CRC_Contributions_Summary!$Q$35:$Q$554,0),MATCH(J$3,CRC_Contributions_Summary!$D$34:$O$34,0))</f>
        <v>0</v>
      </c>
      <c r="K320" s="104">
        <f ca="1">INDEX(CRC_Contributions_Summary!$D$35:$O$554,MATCH($Q320,CRC_Contributions_Summary!$Q$35:$Q$554,0),MATCH(K$3,CRC_Contributions_Summary!$D$34:$O$34,0))</f>
        <v>0</v>
      </c>
      <c r="L320" s="104">
        <f ca="1">INDEX(CRC_Contributions_Summary!$D$35:$O$554,MATCH($Q320,CRC_Contributions_Summary!$Q$35:$Q$554,0),MATCH(L$3,CRC_Contributions_Summary!$D$34:$O$34,0))</f>
        <v>0</v>
      </c>
      <c r="M320" s="104">
        <f ca="1">INDEX(CRC_Contributions_Summary!$D$35:$O$554,MATCH($Q320,CRC_Contributions_Summary!$Q$35:$Q$554,0),MATCH(M$3,CRC_Contributions_Summary!$D$34:$O$34,0))</f>
        <v>0</v>
      </c>
      <c r="N320" s="104">
        <f ca="1">INDEX(CRC_Contributions_Summary!$D$35:$O$554,MATCH($Q320,CRC_Contributions_Summary!$Q$35:$Q$554,0),MATCH(N$3,CRC_Contributions_Summary!$D$34:$O$34,0))</f>
        <v>0</v>
      </c>
      <c r="O320" s="104">
        <f t="shared" ca="1" si="358"/>
        <v>0</v>
      </c>
      <c r="P320">
        <f t="shared" ref="P320" ca="1" si="360">B319</f>
        <v>64</v>
      </c>
      <c r="Q320" t="str">
        <f t="shared" ca="1" si="289"/>
        <v>64Number of FTE</v>
      </c>
    </row>
    <row r="321" spans="2:17">
      <c r="B321" s="282"/>
      <c r="C321" s="99" t="s">
        <v>355</v>
      </c>
      <c r="D321" s="103">
        <f ca="1">INDEX(CRC_Contributions_Summary!$D$35:$O$554,MATCH($Q321,CRC_Contributions_Summary!$Q$35:$Q$554,0),MATCH(D$3,CRC_Contributions_Summary!$D$34:$O$34,0))</f>
        <v>0</v>
      </c>
      <c r="E321" s="103">
        <f ca="1">INDEX(CRC_Contributions_Summary!$D$35:$O$554,MATCH($Q321,CRC_Contributions_Summary!$Q$35:$Q$554,0),MATCH(E$3,CRC_Contributions_Summary!$D$34:$O$34,0))</f>
        <v>0</v>
      </c>
      <c r="F321" s="103">
        <f ca="1">INDEX(CRC_Contributions_Summary!$D$35:$O$554,MATCH($Q321,CRC_Contributions_Summary!$Q$35:$Q$554,0),MATCH(F$3,CRC_Contributions_Summary!$D$34:$O$34,0))</f>
        <v>0</v>
      </c>
      <c r="G321" s="103">
        <f ca="1">INDEX(CRC_Contributions_Summary!$D$35:$O$554,MATCH($Q321,CRC_Contributions_Summary!$Q$35:$Q$554,0),MATCH(G$3,CRC_Contributions_Summary!$D$34:$O$34,0))</f>
        <v>0</v>
      </c>
      <c r="H321" s="103">
        <f ca="1">INDEX(CRC_Contributions_Summary!$D$35:$O$554,MATCH($Q321,CRC_Contributions_Summary!$Q$35:$Q$554,0),MATCH(H$3,CRC_Contributions_Summary!$D$34:$O$34,0))</f>
        <v>0</v>
      </c>
      <c r="I321" s="103">
        <f ca="1">INDEX(CRC_Contributions_Summary!$D$35:$O$554,MATCH($Q321,CRC_Contributions_Summary!$Q$35:$Q$554,0),MATCH(I$3,CRC_Contributions_Summary!$D$34:$O$34,0))</f>
        <v>0</v>
      </c>
      <c r="J321" s="103">
        <f ca="1">INDEX(CRC_Contributions_Summary!$D$35:$O$554,MATCH($Q321,CRC_Contributions_Summary!$Q$35:$Q$554,0),MATCH(J$3,CRC_Contributions_Summary!$D$34:$O$34,0))</f>
        <v>0</v>
      </c>
      <c r="K321" s="103">
        <f ca="1">INDEX(CRC_Contributions_Summary!$D$35:$O$554,MATCH($Q321,CRC_Contributions_Summary!$Q$35:$Q$554,0),MATCH(K$3,CRC_Contributions_Summary!$D$34:$O$34,0))</f>
        <v>0</v>
      </c>
      <c r="L321" s="103">
        <f ca="1">INDEX(CRC_Contributions_Summary!$D$35:$O$554,MATCH($Q321,CRC_Contributions_Summary!$Q$35:$Q$554,0),MATCH(L$3,CRC_Contributions_Summary!$D$34:$O$34,0))</f>
        <v>0</v>
      </c>
      <c r="M321" s="103">
        <f ca="1">INDEX(CRC_Contributions_Summary!$D$35:$O$554,MATCH($Q321,CRC_Contributions_Summary!$Q$35:$Q$554,0),MATCH(M$3,CRC_Contributions_Summary!$D$34:$O$34,0))</f>
        <v>0</v>
      </c>
      <c r="N321" s="103">
        <f ca="1">INDEX(CRC_Contributions_Summary!$D$35:$O$554,MATCH($Q321,CRC_Contributions_Summary!$Q$35:$Q$554,0),MATCH(N$3,CRC_Contributions_Summary!$D$34:$O$34,0))</f>
        <v>0</v>
      </c>
      <c r="O321" s="103">
        <f t="shared" ca="1" si="358"/>
        <v>0</v>
      </c>
      <c r="P321">
        <f t="shared" ref="P321" ca="1" si="361">B319</f>
        <v>64</v>
      </c>
      <c r="Q321" t="str">
        <f t="shared" ca="1" si="289"/>
        <v>64Staff value ($)</v>
      </c>
    </row>
    <row r="322" spans="2:17">
      <c r="B322" s="282"/>
      <c r="C322" s="100" t="s">
        <v>347</v>
      </c>
      <c r="D322" s="103">
        <f ca="1">INDEX(CRC_Contributions_Summary!$D$35:$O$554,MATCH($Q322,CRC_Contributions_Summary!$Q$35:$Q$554,0),MATCH(D$3,CRC_Contributions_Summary!$D$34:$O$34,0))</f>
        <v>0</v>
      </c>
      <c r="E322" s="103">
        <f ca="1">INDEX(CRC_Contributions_Summary!$D$35:$O$554,MATCH($Q322,CRC_Contributions_Summary!$Q$35:$Q$554,0),MATCH(E$3,CRC_Contributions_Summary!$D$34:$O$34,0))</f>
        <v>0</v>
      </c>
      <c r="F322" s="103">
        <f ca="1">INDEX(CRC_Contributions_Summary!$D$35:$O$554,MATCH($Q322,CRC_Contributions_Summary!$Q$35:$Q$554,0),MATCH(F$3,CRC_Contributions_Summary!$D$34:$O$34,0))</f>
        <v>0</v>
      </c>
      <c r="G322" s="103">
        <f ca="1">INDEX(CRC_Contributions_Summary!$D$35:$O$554,MATCH($Q322,CRC_Contributions_Summary!$Q$35:$Q$554,0),MATCH(G$3,CRC_Contributions_Summary!$D$34:$O$34,0))</f>
        <v>0</v>
      </c>
      <c r="H322" s="103">
        <f ca="1">INDEX(CRC_Contributions_Summary!$D$35:$O$554,MATCH($Q322,CRC_Contributions_Summary!$Q$35:$Q$554,0),MATCH(H$3,CRC_Contributions_Summary!$D$34:$O$34,0))</f>
        <v>0</v>
      </c>
      <c r="I322" s="103">
        <f ca="1">INDEX(CRC_Contributions_Summary!$D$35:$O$554,MATCH($Q322,CRC_Contributions_Summary!$Q$35:$Q$554,0),MATCH(I$3,CRC_Contributions_Summary!$D$34:$O$34,0))</f>
        <v>0</v>
      </c>
      <c r="J322" s="103">
        <f ca="1">INDEX(CRC_Contributions_Summary!$D$35:$O$554,MATCH($Q322,CRC_Contributions_Summary!$Q$35:$Q$554,0),MATCH(J$3,CRC_Contributions_Summary!$D$34:$O$34,0))</f>
        <v>0</v>
      </c>
      <c r="K322" s="103">
        <f ca="1">INDEX(CRC_Contributions_Summary!$D$35:$O$554,MATCH($Q322,CRC_Contributions_Summary!$Q$35:$Q$554,0),MATCH(K$3,CRC_Contributions_Summary!$D$34:$O$34,0))</f>
        <v>0</v>
      </c>
      <c r="L322" s="103">
        <f ca="1">INDEX(CRC_Contributions_Summary!$D$35:$O$554,MATCH($Q322,CRC_Contributions_Summary!$Q$35:$Q$554,0),MATCH(L$3,CRC_Contributions_Summary!$D$34:$O$34,0))</f>
        <v>0</v>
      </c>
      <c r="M322" s="103">
        <f ca="1">INDEX(CRC_Contributions_Summary!$D$35:$O$554,MATCH($Q322,CRC_Contributions_Summary!$Q$35:$Q$554,0),MATCH(M$3,CRC_Contributions_Summary!$D$34:$O$34,0))</f>
        <v>0</v>
      </c>
      <c r="N322" s="103">
        <f ca="1">INDEX(CRC_Contributions_Summary!$D$35:$O$554,MATCH($Q322,CRC_Contributions_Summary!$Q$35:$Q$554,0),MATCH(N$3,CRC_Contributions_Summary!$D$34:$O$34,0))</f>
        <v>0</v>
      </c>
      <c r="O322" s="103">
        <f t="shared" ca="1" si="358"/>
        <v>0</v>
      </c>
      <c r="P322">
        <f t="shared" ref="P322" ca="1" si="362">B319</f>
        <v>64</v>
      </c>
      <c r="Q322" t="str">
        <f t="shared" ca="1" si="289"/>
        <v>64Non-staff in-kind ($)</v>
      </c>
    </row>
    <row r="323" spans="2:17">
      <c r="B323" s="282"/>
      <c r="C323" s="101" t="s">
        <v>428</v>
      </c>
      <c r="D323" s="105">
        <f t="shared" ref="D323:O323" ca="1" si="363">SUM(D319,D321,D322)</f>
        <v>0</v>
      </c>
      <c r="E323" s="105">
        <f t="shared" ca="1" si="363"/>
        <v>0</v>
      </c>
      <c r="F323" s="105">
        <f t="shared" ca="1" si="363"/>
        <v>0</v>
      </c>
      <c r="G323" s="105">
        <f t="shared" ca="1" si="363"/>
        <v>0</v>
      </c>
      <c r="H323" s="105">
        <f t="shared" ca="1" si="363"/>
        <v>0</v>
      </c>
      <c r="I323" s="105">
        <f t="shared" ca="1" si="363"/>
        <v>0</v>
      </c>
      <c r="J323" s="105">
        <f t="shared" ca="1" si="363"/>
        <v>0</v>
      </c>
      <c r="K323" s="105">
        <f t="shared" ca="1" si="363"/>
        <v>0</v>
      </c>
      <c r="L323" s="105">
        <f t="shared" ca="1" si="363"/>
        <v>0</v>
      </c>
      <c r="M323" s="105">
        <f t="shared" ca="1" si="363"/>
        <v>0</v>
      </c>
      <c r="N323" s="105">
        <f t="shared" ca="1" si="363"/>
        <v>0</v>
      </c>
      <c r="O323" s="105">
        <f t="shared" ca="1" si="363"/>
        <v>0</v>
      </c>
      <c r="Q323" t="str">
        <f t="shared" si="289"/>
        <v>Partner total ($)</v>
      </c>
    </row>
    <row r="324" spans="2:17">
      <c r="B324" s="282">
        <f ca="1">INDEX(CRC_Partner_Information!$B$7:$B$136,COUNTA(B$4:B324))</f>
        <v>65</v>
      </c>
      <c r="C324" s="98" t="s">
        <v>344</v>
      </c>
      <c r="D324" s="103">
        <f ca="1">INDEX(CRC_Contributions_Summary!$D$35:$O$554,MATCH($Q324,CRC_Contributions_Summary!$Q$35:$Q$554,0),MATCH(D$3,CRC_Contributions_Summary!$D$34:$O$34,0))</f>
        <v>0</v>
      </c>
      <c r="E324" s="103">
        <f ca="1">INDEX(CRC_Contributions_Summary!$D$35:$O$554,MATCH($Q324,CRC_Contributions_Summary!$Q$35:$Q$554,0),MATCH(E$3,CRC_Contributions_Summary!$D$34:$O$34,0))</f>
        <v>0</v>
      </c>
      <c r="F324" s="103">
        <f ca="1">INDEX(CRC_Contributions_Summary!$D$35:$O$554,MATCH($Q324,CRC_Contributions_Summary!$Q$35:$Q$554,0),MATCH(F$3,CRC_Contributions_Summary!$D$34:$O$34,0))</f>
        <v>0</v>
      </c>
      <c r="G324" s="103">
        <f ca="1">INDEX(CRC_Contributions_Summary!$D$35:$O$554,MATCH($Q324,CRC_Contributions_Summary!$Q$35:$Q$554,0),MATCH(G$3,CRC_Contributions_Summary!$D$34:$O$34,0))</f>
        <v>0</v>
      </c>
      <c r="H324" s="103">
        <f ca="1">INDEX(CRC_Contributions_Summary!$D$35:$O$554,MATCH($Q324,CRC_Contributions_Summary!$Q$35:$Q$554,0),MATCH(H$3,CRC_Contributions_Summary!$D$34:$O$34,0))</f>
        <v>0</v>
      </c>
      <c r="I324" s="103">
        <f ca="1">INDEX(CRC_Contributions_Summary!$D$35:$O$554,MATCH($Q324,CRC_Contributions_Summary!$Q$35:$Q$554,0),MATCH(I$3,CRC_Contributions_Summary!$D$34:$O$34,0))</f>
        <v>0</v>
      </c>
      <c r="J324" s="103">
        <f ca="1">INDEX(CRC_Contributions_Summary!$D$35:$O$554,MATCH($Q324,CRC_Contributions_Summary!$Q$35:$Q$554,0),MATCH(J$3,CRC_Contributions_Summary!$D$34:$O$34,0))</f>
        <v>0</v>
      </c>
      <c r="K324" s="103">
        <f ca="1">INDEX(CRC_Contributions_Summary!$D$35:$O$554,MATCH($Q324,CRC_Contributions_Summary!$Q$35:$Q$554,0),MATCH(K$3,CRC_Contributions_Summary!$D$34:$O$34,0))</f>
        <v>0</v>
      </c>
      <c r="L324" s="103">
        <f ca="1">INDEX(CRC_Contributions_Summary!$D$35:$O$554,MATCH($Q324,CRC_Contributions_Summary!$Q$35:$Q$554,0),MATCH(L$3,CRC_Contributions_Summary!$D$34:$O$34,0))</f>
        <v>0</v>
      </c>
      <c r="M324" s="103">
        <f ca="1">INDEX(CRC_Contributions_Summary!$D$35:$O$554,MATCH($Q324,CRC_Contributions_Summary!$Q$35:$Q$554,0),MATCH(M$3,CRC_Contributions_Summary!$D$34:$O$34,0))</f>
        <v>0</v>
      </c>
      <c r="N324" s="103">
        <f ca="1">INDEX(CRC_Contributions_Summary!$D$35:$O$554,MATCH($Q324,CRC_Contributions_Summary!$Q$35:$Q$554,0),MATCH(N$3,CRC_Contributions_Summary!$D$34:$O$34,0))</f>
        <v>0</v>
      </c>
      <c r="O324" s="103">
        <f t="shared" ref="O324:O327" ca="1" si="364">SUM(D324:N324)</f>
        <v>0</v>
      </c>
      <c r="P324">
        <f t="shared" ref="P324" ca="1" si="365">B324</f>
        <v>65</v>
      </c>
      <c r="Q324" t="str">
        <f t="shared" ca="1" si="289"/>
        <v>65Cash ($)</v>
      </c>
    </row>
    <row r="325" spans="2:17">
      <c r="B325" s="282"/>
      <c r="C325" s="99" t="s">
        <v>345</v>
      </c>
      <c r="D325" s="104">
        <f ca="1">INDEX(CRC_Contributions_Summary!$D$35:$O$554,MATCH($Q325,CRC_Contributions_Summary!$Q$35:$Q$554,0),MATCH(D$3,CRC_Contributions_Summary!$D$34:$O$34,0))</f>
        <v>0</v>
      </c>
      <c r="E325" s="104">
        <f ca="1">INDEX(CRC_Contributions_Summary!$D$35:$O$554,MATCH($Q325,CRC_Contributions_Summary!$Q$35:$Q$554,0),MATCH(E$3,CRC_Contributions_Summary!$D$34:$O$34,0))</f>
        <v>0</v>
      </c>
      <c r="F325" s="104">
        <f ca="1">INDEX(CRC_Contributions_Summary!$D$35:$O$554,MATCH($Q325,CRC_Contributions_Summary!$Q$35:$Q$554,0),MATCH(F$3,CRC_Contributions_Summary!$D$34:$O$34,0))</f>
        <v>0</v>
      </c>
      <c r="G325" s="104">
        <f ca="1">INDEX(CRC_Contributions_Summary!$D$35:$O$554,MATCH($Q325,CRC_Contributions_Summary!$Q$35:$Q$554,0),MATCH(G$3,CRC_Contributions_Summary!$D$34:$O$34,0))</f>
        <v>0</v>
      </c>
      <c r="H325" s="104">
        <f ca="1">INDEX(CRC_Contributions_Summary!$D$35:$O$554,MATCH($Q325,CRC_Contributions_Summary!$Q$35:$Q$554,0),MATCH(H$3,CRC_Contributions_Summary!$D$34:$O$34,0))</f>
        <v>0</v>
      </c>
      <c r="I325" s="104">
        <f ca="1">INDEX(CRC_Contributions_Summary!$D$35:$O$554,MATCH($Q325,CRC_Contributions_Summary!$Q$35:$Q$554,0),MATCH(I$3,CRC_Contributions_Summary!$D$34:$O$34,0))</f>
        <v>0</v>
      </c>
      <c r="J325" s="104">
        <f ca="1">INDEX(CRC_Contributions_Summary!$D$35:$O$554,MATCH($Q325,CRC_Contributions_Summary!$Q$35:$Q$554,0),MATCH(J$3,CRC_Contributions_Summary!$D$34:$O$34,0))</f>
        <v>0</v>
      </c>
      <c r="K325" s="104">
        <f ca="1">INDEX(CRC_Contributions_Summary!$D$35:$O$554,MATCH($Q325,CRC_Contributions_Summary!$Q$35:$Q$554,0),MATCH(K$3,CRC_Contributions_Summary!$D$34:$O$34,0))</f>
        <v>0</v>
      </c>
      <c r="L325" s="104">
        <f ca="1">INDEX(CRC_Contributions_Summary!$D$35:$O$554,MATCH($Q325,CRC_Contributions_Summary!$Q$35:$Q$554,0),MATCH(L$3,CRC_Contributions_Summary!$D$34:$O$34,0))</f>
        <v>0</v>
      </c>
      <c r="M325" s="104">
        <f ca="1">INDEX(CRC_Contributions_Summary!$D$35:$O$554,MATCH($Q325,CRC_Contributions_Summary!$Q$35:$Q$554,0),MATCH(M$3,CRC_Contributions_Summary!$D$34:$O$34,0))</f>
        <v>0</v>
      </c>
      <c r="N325" s="104">
        <f ca="1">INDEX(CRC_Contributions_Summary!$D$35:$O$554,MATCH($Q325,CRC_Contributions_Summary!$Q$35:$Q$554,0),MATCH(N$3,CRC_Contributions_Summary!$D$34:$O$34,0))</f>
        <v>0</v>
      </c>
      <c r="O325" s="104">
        <f t="shared" ca="1" si="364"/>
        <v>0</v>
      </c>
      <c r="P325">
        <f t="shared" ref="P325" ca="1" si="366">B324</f>
        <v>65</v>
      </c>
      <c r="Q325" t="str">
        <f t="shared" ref="Q325:Q388" ca="1" si="367">P325&amp;C325</f>
        <v>65Number of FTE</v>
      </c>
    </row>
    <row r="326" spans="2:17">
      <c r="B326" s="282"/>
      <c r="C326" s="99" t="s">
        <v>355</v>
      </c>
      <c r="D326" s="103">
        <f ca="1">INDEX(CRC_Contributions_Summary!$D$35:$O$554,MATCH($Q326,CRC_Contributions_Summary!$Q$35:$Q$554,0),MATCH(D$3,CRC_Contributions_Summary!$D$34:$O$34,0))</f>
        <v>0</v>
      </c>
      <c r="E326" s="103">
        <f ca="1">INDEX(CRC_Contributions_Summary!$D$35:$O$554,MATCH($Q326,CRC_Contributions_Summary!$Q$35:$Q$554,0),MATCH(E$3,CRC_Contributions_Summary!$D$34:$O$34,0))</f>
        <v>0</v>
      </c>
      <c r="F326" s="103">
        <f ca="1">INDEX(CRC_Contributions_Summary!$D$35:$O$554,MATCH($Q326,CRC_Contributions_Summary!$Q$35:$Q$554,0),MATCH(F$3,CRC_Contributions_Summary!$D$34:$O$34,0))</f>
        <v>0</v>
      </c>
      <c r="G326" s="103">
        <f ca="1">INDEX(CRC_Contributions_Summary!$D$35:$O$554,MATCH($Q326,CRC_Contributions_Summary!$Q$35:$Q$554,0),MATCH(G$3,CRC_Contributions_Summary!$D$34:$O$34,0))</f>
        <v>0</v>
      </c>
      <c r="H326" s="103">
        <f ca="1">INDEX(CRC_Contributions_Summary!$D$35:$O$554,MATCH($Q326,CRC_Contributions_Summary!$Q$35:$Q$554,0),MATCH(H$3,CRC_Contributions_Summary!$D$34:$O$34,0))</f>
        <v>0</v>
      </c>
      <c r="I326" s="103">
        <f ca="1">INDEX(CRC_Contributions_Summary!$D$35:$O$554,MATCH($Q326,CRC_Contributions_Summary!$Q$35:$Q$554,0),MATCH(I$3,CRC_Contributions_Summary!$D$34:$O$34,0))</f>
        <v>0</v>
      </c>
      <c r="J326" s="103">
        <f ca="1">INDEX(CRC_Contributions_Summary!$D$35:$O$554,MATCH($Q326,CRC_Contributions_Summary!$Q$35:$Q$554,0),MATCH(J$3,CRC_Contributions_Summary!$D$34:$O$34,0))</f>
        <v>0</v>
      </c>
      <c r="K326" s="103">
        <f ca="1">INDEX(CRC_Contributions_Summary!$D$35:$O$554,MATCH($Q326,CRC_Contributions_Summary!$Q$35:$Q$554,0),MATCH(K$3,CRC_Contributions_Summary!$D$34:$O$34,0))</f>
        <v>0</v>
      </c>
      <c r="L326" s="103">
        <f ca="1">INDEX(CRC_Contributions_Summary!$D$35:$O$554,MATCH($Q326,CRC_Contributions_Summary!$Q$35:$Q$554,0),MATCH(L$3,CRC_Contributions_Summary!$D$34:$O$34,0))</f>
        <v>0</v>
      </c>
      <c r="M326" s="103">
        <f ca="1">INDEX(CRC_Contributions_Summary!$D$35:$O$554,MATCH($Q326,CRC_Contributions_Summary!$Q$35:$Q$554,0),MATCH(M$3,CRC_Contributions_Summary!$D$34:$O$34,0))</f>
        <v>0</v>
      </c>
      <c r="N326" s="103">
        <f ca="1">INDEX(CRC_Contributions_Summary!$D$35:$O$554,MATCH($Q326,CRC_Contributions_Summary!$Q$35:$Q$554,0),MATCH(N$3,CRC_Contributions_Summary!$D$34:$O$34,0))</f>
        <v>0</v>
      </c>
      <c r="O326" s="103">
        <f t="shared" ca="1" si="364"/>
        <v>0</v>
      </c>
      <c r="P326">
        <f t="shared" ref="P326" ca="1" si="368">B324</f>
        <v>65</v>
      </c>
      <c r="Q326" t="str">
        <f t="shared" ca="1" si="367"/>
        <v>65Staff value ($)</v>
      </c>
    </row>
    <row r="327" spans="2:17">
      <c r="B327" s="282"/>
      <c r="C327" s="100" t="s">
        <v>347</v>
      </c>
      <c r="D327" s="103">
        <f ca="1">INDEX(CRC_Contributions_Summary!$D$35:$O$554,MATCH($Q327,CRC_Contributions_Summary!$Q$35:$Q$554,0),MATCH(D$3,CRC_Contributions_Summary!$D$34:$O$34,0))</f>
        <v>0</v>
      </c>
      <c r="E327" s="103">
        <f ca="1">INDEX(CRC_Contributions_Summary!$D$35:$O$554,MATCH($Q327,CRC_Contributions_Summary!$Q$35:$Q$554,0),MATCH(E$3,CRC_Contributions_Summary!$D$34:$O$34,0))</f>
        <v>0</v>
      </c>
      <c r="F327" s="103">
        <f ca="1">INDEX(CRC_Contributions_Summary!$D$35:$O$554,MATCH($Q327,CRC_Contributions_Summary!$Q$35:$Q$554,0),MATCH(F$3,CRC_Contributions_Summary!$D$34:$O$34,0))</f>
        <v>0</v>
      </c>
      <c r="G327" s="103">
        <f ca="1">INDEX(CRC_Contributions_Summary!$D$35:$O$554,MATCH($Q327,CRC_Contributions_Summary!$Q$35:$Q$554,0),MATCH(G$3,CRC_Contributions_Summary!$D$34:$O$34,0))</f>
        <v>0</v>
      </c>
      <c r="H327" s="103">
        <f ca="1">INDEX(CRC_Contributions_Summary!$D$35:$O$554,MATCH($Q327,CRC_Contributions_Summary!$Q$35:$Q$554,0),MATCH(H$3,CRC_Contributions_Summary!$D$34:$O$34,0))</f>
        <v>0</v>
      </c>
      <c r="I327" s="103">
        <f ca="1">INDEX(CRC_Contributions_Summary!$D$35:$O$554,MATCH($Q327,CRC_Contributions_Summary!$Q$35:$Q$554,0),MATCH(I$3,CRC_Contributions_Summary!$D$34:$O$34,0))</f>
        <v>0</v>
      </c>
      <c r="J327" s="103">
        <f ca="1">INDEX(CRC_Contributions_Summary!$D$35:$O$554,MATCH($Q327,CRC_Contributions_Summary!$Q$35:$Q$554,0),MATCH(J$3,CRC_Contributions_Summary!$D$34:$O$34,0))</f>
        <v>0</v>
      </c>
      <c r="K327" s="103">
        <f ca="1">INDEX(CRC_Contributions_Summary!$D$35:$O$554,MATCH($Q327,CRC_Contributions_Summary!$Q$35:$Q$554,0),MATCH(K$3,CRC_Contributions_Summary!$D$34:$O$34,0))</f>
        <v>0</v>
      </c>
      <c r="L327" s="103">
        <f ca="1">INDEX(CRC_Contributions_Summary!$D$35:$O$554,MATCH($Q327,CRC_Contributions_Summary!$Q$35:$Q$554,0),MATCH(L$3,CRC_Contributions_Summary!$D$34:$O$34,0))</f>
        <v>0</v>
      </c>
      <c r="M327" s="103">
        <f ca="1">INDEX(CRC_Contributions_Summary!$D$35:$O$554,MATCH($Q327,CRC_Contributions_Summary!$Q$35:$Q$554,0),MATCH(M$3,CRC_Contributions_Summary!$D$34:$O$34,0))</f>
        <v>0</v>
      </c>
      <c r="N327" s="103">
        <f ca="1">INDEX(CRC_Contributions_Summary!$D$35:$O$554,MATCH($Q327,CRC_Contributions_Summary!$Q$35:$Q$554,0),MATCH(N$3,CRC_Contributions_Summary!$D$34:$O$34,0))</f>
        <v>0</v>
      </c>
      <c r="O327" s="103">
        <f t="shared" ca="1" si="364"/>
        <v>0</v>
      </c>
      <c r="P327">
        <f t="shared" ref="P327" ca="1" si="369">B324</f>
        <v>65</v>
      </c>
      <c r="Q327" t="str">
        <f t="shared" ca="1" si="367"/>
        <v>65Non-staff in-kind ($)</v>
      </c>
    </row>
    <row r="328" spans="2:17">
      <c r="B328" s="282"/>
      <c r="C328" s="101" t="s">
        <v>428</v>
      </c>
      <c r="D328" s="105">
        <f t="shared" ref="D328:O328" ca="1" si="370">SUM(D324,D326,D327)</f>
        <v>0</v>
      </c>
      <c r="E328" s="105">
        <f t="shared" ca="1" si="370"/>
        <v>0</v>
      </c>
      <c r="F328" s="105">
        <f t="shared" ca="1" si="370"/>
        <v>0</v>
      </c>
      <c r="G328" s="105">
        <f t="shared" ca="1" si="370"/>
        <v>0</v>
      </c>
      <c r="H328" s="105">
        <f t="shared" ca="1" si="370"/>
        <v>0</v>
      </c>
      <c r="I328" s="105">
        <f t="shared" ca="1" si="370"/>
        <v>0</v>
      </c>
      <c r="J328" s="105">
        <f t="shared" ca="1" si="370"/>
        <v>0</v>
      </c>
      <c r="K328" s="105">
        <f t="shared" ca="1" si="370"/>
        <v>0</v>
      </c>
      <c r="L328" s="105">
        <f t="shared" ca="1" si="370"/>
        <v>0</v>
      </c>
      <c r="M328" s="105">
        <f t="shared" ca="1" si="370"/>
        <v>0</v>
      </c>
      <c r="N328" s="105">
        <f t="shared" ca="1" si="370"/>
        <v>0</v>
      </c>
      <c r="O328" s="105">
        <f t="shared" ca="1" si="370"/>
        <v>0</v>
      </c>
      <c r="Q328" t="str">
        <f t="shared" si="367"/>
        <v>Partner total ($)</v>
      </c>
    </row>
    <row r="329" spans="2:17">
      <c r="B329" s="282">
        <f ca="1">INDEX(CRC_Partner_Information!$B$7:$B$136,COUNTA(B$4:B329))</f>
        <v>66</v>
      </c>
      <c r="C329" s="98" t="s">
        <v>344</v>
      </c>
      <c r="D329" s="103">
        <f ca="1">INDEX(CRC_Contributions_Summary!$D$35:$O$554,MATCH($Q329,CRC_Contributions_Summary!$Q$35:$Q$554,0),MATCH(D$3,CRC_Contributions_Summary!$D$34:$O$34,0))</f>
        <v>0</v>
      </c>
      <c r="E329" s="103">
        <f ca="1">INDEX(CRC_Contributions_Summary!$D$35:$O$554,MATCH($Q329,CRC_Contributions_Summary!$Q$35:$Q$554,0),MATCH(E$3,CRC_Contributions_Summary!$D$34:$O$34,0))</f>
        <v>0</v>
      </c>
      <c r="F329" s="103">
        <f ca="1">INDEX(CRC_Contributions_Summary!$D$35:$O$554,MATCH($Q329,CRC_Contributions_Summary!$Q$35:$Q$554,0),MATCH(F$3,CRC_Contributions_Summary!$D$34:$O$34,0))</f>
        <v>0</v>
      </c>
      <c r="G329" s="103">
        <f ca="1">INDEX(CRC_Contributions_Summary!$D$35:$O$554,MATCH($Q329,CRC_Contributions_Summary!$Q$35:$Q$554,0),MATCH(G$3,CRC_Contributions_Summary!$D$34:$O$34,0))</f>
        <v>0</v>
      </c>
      <c r="H329" s="103">
        <f ca="1">INDEX(CRC_Contributions_Summary!$D$35:$O$554,MATCH($Q329,CRC_Contributions_Summary!$Q$35:$Q$554,0),MATCH(H$3,CRC_Contributions_Summary!$D$34:$O$34,0))</f>
        <v>0</v>
      </c>
      <c r="I329" s="103">
        <f ca="1">INDEX(CRC_Contributions_Summary!$D$35:$O$554,MATCH($Q329,CRC_Contributions_Summary!$Q$35:$Q$554,0),MATCH(I$3,CRC_Contributions_Summary!$D$34:$O$34,0))</f>
        <v>0</v>
      </c>
      <c r="J329" s="103">
        <f ca="1">INDEX(CRC_Contributions_Summary!$D$35:$O$554,MATCH($Q329,CRC_Contributions_Summary!$Q$35:$Q$554,0),MATCH(J$3,CRC_Contributions_Summary!$D$34:$O$34,0))</f>
        <v>0</v>
      </c>
      <c r="K329" s="103">
        <f ca="1">INDEX(CRC_Contributions_Summary!$D$35:$O$554,MATCH($Q329,CRC_Contributions_Summary!$Q$35:$Q$554,0),MATCH(K$3,CRC_Contributions_Summary!$D$34:$O$34,0))</f>
        <v>0</v>
      </c>
      <c r="L329" s="103">
        <f ca="1">INDEX(CRC_Contributions_Summary!$D$35:$O$554,MATCH($Q329,CRC_Contributions_Summary!$Q$35:$Q$554,0),MATCH(L$3,CRC_Contributions_Summary!$D$34:$O$34,0))</f>
        <v>0</v>
      </c>
      <c r="M329" s="103">
        <f ca="1">INDEX(CRC_Contributions_Summary!$D$35:$O$554,MATCH($Q329,CRC_Contributions_Summary!$Q$35:$Q$554,0),MATCH(M$3,CRC_Contributions_Summary!$D$34:$O$34,0))</f>
        <v>0</v>
      </c>
      <c r="N329" s="103">
        <f ca="1">INDEX(CRC_Contributions_Summary!$D$35:$O$554,MATCH($Q329,CRC_Contributions_Summary!$Q$35:$Q$554,0),MATCH(N$3,CRC_Contributions_Summary!$D$34:$O$34,0))</f>
        <v>0</v>
      </c>
      <c r="O329" s="103">
        <f t="shared" ref="O329:O332" ca="1" si="371">SUM(D329:N329)</f>
        <v>0</v>
      </c>
      <c r="P329">
        <f t="shared" ref="P329" ca="1" si="372">B329</f>
        <v>66</v>
      </c>
      <c r="Q329" t="str">
        <f t="shared" ca="1" si="367"/>
        <v>66Cash ($)</v>
      </c>
    </row>
    <row r="330" spans="2:17">
      <c r="B330" s="282"/>
      <c r="C330" s="99" t="s">
        <v>345</v>
      </c>
      <c r="D330" s="104">
        <f ca="1">INDEX(CRC_Contributions_Summary!$D$35:$O$554,MATCH($Q330,CRC_Contributions_Summary!$Q$35:$Q$554,0),MATCH(D$3,CRC_Contributions_Summary!$D$34:$O$34,0))</f>
        <v>0</v>
      </c>
      <c r="E330" s="104">
        <f ca="1">INDEX(CRC_Contributions_Summary!$D$35:$O$554,MATCH($Q330,CRC_Contributions_Summary!$Q$35:$Q$554,0),MATCH(E$3,CRC_Contributions_Summary!$D$34:$O$34,0))</f>
        <v>0</v>
      </c>
      <c r="F330" s="104">
        <f ca="1">INDEX(CRC_Contributions_Summary!$D$35:$O$554,MATCH($Q330,CRC_Contributions_Summary!$Q$35:$Q$554,0),MATCH(F$3,CRC_Contributions_Summary!$D$34:$O$34,0))</f>
        <v>0</v>
      </c>
      <c r="G330" s="104">
        <f ca="1">INDEX(CRC_Contributions_Summary!$D$35:$O$554,MATCH($Q330,CRC_Contributions_Summary!$Q$35:$Q$554,0),MATCH(G$3,CRC_Contributions_Summary!$D$34:$O$34,0))</f>
        <v>0</v>
      </c>
      <c r="H330" s="104">
        <f ca="1">INDEX(CRC_Contributions_Summary!$D$35:$O$554,MATCH($Q330,CRC_Contributions_Summary!$Q$35:$Q$554,0),MATCH(H$3,CRC_Contributions_Summary!$D$34:$O$34,0))</f>
        <v>0</v>
      </c>
      <c r="I330" s="104">
        <f ca="1">INDEX(CRC_Contributions_Summary!$D$35:$O$554,MATCH($Q330,CRC_Contributions_Summary!$Q$35:$Q$554,0),MATCH(I$3,CRC_Contributions_Summary!$D$34:$O$34,0))</f>
        <v>0</v>
      </c>
      <c r="J330" s="104">
        <f ca="1">INDEX(CRC_Contributions_Summary!$D$35:$O$554,MATCH($Q330,CRC_Contributions_Summary!$Q$35:$Q$554,0),MATCH(J$3,CRC_Contributions_Summary!$D$34:$O$34,0))</f>
        <v>0</v>
      </c>
      <c r="K330" s="104">
        <f ca="1">INDEX(CRC_Contributions_Summary!$D$35:$O$554,MATCH($Q330,CRC_Contributions_Summary!$Q$35:$Q$554,0),MATCH(K$3,CRC_Contributions_Summary!$D$34:$O$34,0))</f>
        <v>0</v>
      </c>
      <c r="L330" s="104">
        <f ca="1">INDEX(CRC_Contributions_Summary!$D$35:$O$554,MATCH($Q330,CRC_Contributions_Summary!$Q$35:$Q$554,0),MATCH(L$3,CRC_Contributions_Summary!$D$34:$O$34,0))</f>
        <v>0</v>
      </c>
      <c r="M330" s="104">
        <f ca="1">INDEX(CRC_Contributions_Summary!$D$35:$O$554,MATCH($Q330,CRC_Contributions_Summary!$Q$35:$Q$554,0),MATCH(M$3,CRC_Contributions_Summary!$D$34:$O$34,0))</f>
        <v>0</v>
      </c>
      <c r="N330" s="104">
        <f ca="1">INDEX(CRC_Contributions_Summary!$D$35:$O$554,MATCH($Q330,CRC_Contributions_Summary!$Q$35:$Q$554,0),MATCH(N$3,CRC_Contributions_Summary!$D$34:$O$34,0))</f>
        <v>0</v>
      </c>
      <c r="O330" s="104">
        <f t="shared" ca="1" si="371"/>
        <v>0</v>
      </c>
      <c r="P330">
        <f t="shared" ref="P330" ca="1" si="373">B329</f>
        <v>66</v>
      </c>
      <c r="Q330" t="str">
        <f t="shared" ca="1" si="367"/>
        <v>66Number of FTE</v>
      </c>
    </row>
    <row r="331" spans="2:17">
      <c r="B331" s="282"/>
      <c r="C331" s="99" t="s">
        <v>355</v>
      </c>
      <c r="D331" s="103">
        <f ca="1">INDEX(CRC_Contributions_Summary!$D$35:$O$554,MATCH($Q331,CRC_Contributions_Summary!$Q$35:$Q$554,0),MATCH(D$3,CRC_Contributions_Summary!$D$34:$O$34,0))</f>
        <v>0</v>
      </c>
      <c r="E331" s="103">
        <f ca="1">INDEX(CRC_Contributions_Summary!$D$35:$O$554,MATCH($Q331,CRC_Contributions_Summary!$Q$35:$Q$554,0),MATCH(E$3,CRC_Contributions_Summary!$D$34:$O$34,0))</f>
        <v>0</v>
      </c>
      <c r="F331" s="103">
        <f ca="1">INDEX(CRC_Contributions_Summary!$D$35:$O$554,MATCH($Q331,CRC_Contributions_Summary!$Q$35:$Q$554,0),MATCH(F$3,CRC_Contributions_Summary!$D$34:$O$34,0))</f>
        <v>0</v>
      </c>
      <c r="G331" s="103">
        <f ca="1">INDEX(CRC_Contributions_Summary!$D$35:$O$554,MATCH($Q331,CRC_Contributions_Summary!$Q$35:$Q$554,0),MATCH(G$3,CRC_Contributions_Summary!$D$34:$O$34,0))</f>
        <v>0</v>
      </c>
      <c r="H331" s="103">
        <f ca="1">INDEX(CRC_Contributions_Summary!$D$35:$O$554,MATCH($Q331,CRC_Contributions_Summary!$Q$35:$Q$554,0),MATCH(H$3,CRC_Contributions_Summary!$D$34:$O$34,0))</f>
        <v>0</v>
      </c>
      <c r="I331" s="103">
        <f ca="1">INDEX(CRC_Contributions_Summary!$D$35:$O$554,MATCH($Q331,CRC_Contributions_Summary!$Q$35:$Q$554,0),MATCH(I$3,CRC_Contributions_Summary!$D$34:$O$34,0))</f>
        <v>0</v>
      </c>
      <c r="J331" s="103">
        <f ca="1">INDEX(CRC_Contributions_Summary!$D$35:$O$554,MATCH($Q331,CRC_Contributions_Summary!$Q$35:$Q$554,0),MATCH(J$3,CRC_Contributions_Summary!$D$34:$O$34,0))</f>
        <v>0</v>
      </c>
      <c r="K331" s="103">
        <f ca="1">INDEX(CRC_Contributions_Summary!$D$35:$O$554,MATCH($Q331,CRC_Contributions_Summary!$Q$35:$Q$554,0),MATCH(K$3,CRC_Contributions_Summary!$D$34:$O$34,0))</f>
        <v>0</v>
      </c>
      <c r="L331" s="103">
        <f ca="1">INDEX(CRC_Contributions_Summary!$D$35:$O$554,MATCH($Q331,CRC_Contributions_Summary!$Q$35:$Q$554,0),MATCH(L$3,CRC_Contributions_Summary!$D$34:$O$34,0))</f>
        <v>0</v>
      </c>
      <c r="M331" s="103">
        <f ca="1">INDEX(CRC_Contributions_Summary!$D$35:$O$554,MATCH($Q331,CRC_Contributions_Summary!$Q$35:$Q$554,0),MATCH(M$3,CRC_Contributions_Summary!$D$34:$O$34,0))</f>
        <v>0</v>
      </c>
      <c r="N331" s="103">
        <f ca="1">INDEX(CRC_Contributions_Summary!$D$35:$O$554,MATCH($Q331,CRC_Contributions_Summary!$Q$35:$Q$554,0),MATCH(N$3,CRC_Contributions_Summary!$D$34:$O$34,0))</f>
        <v>0</v>
      </c>
      <c r="O331" s="103">
        <f t="shared" ca="1" si="371"/>
        <v>0</v>
      </c>
      <c r="P331">
        <f t="shared" ref="P331" ca="1" si="374">B329</f>
        <v>66</v>
      </c>
      <c r="Q331" t="str">
        <f t="shared" ca="1" si="367"/>
        <v>66Staff value ($)</v>
      </c>
    </row>
    <row r="332" spans="2:17">
      <c r="B332" s="282"/>
      <c r="C332" s="100" t="s">
        <v>347</v>
      </c>
      <c r="D332" s="103">
        <f ca="1">INDEX(CRC_Contributions_Summary!$D$35:$O$554,MATCH($Q332,CRC_Contributions_Summary!$Q$35:$Q$554,0),MATCH(D$3,CRC_Contributions_Summary!$D$34:$O$34,0))</f>
        <v>0</v>
      </c>
      <c r="E332" s="103">
        <f ca="1">INDEX(CRC_Contributions_Summary!$D$35:$O$554,MATCH($Q332,CRC_Contributions_Summary!$Q$35:$Q$554,0),MATCH(E$3,CRC_Contributions_Summary!$D$34:$O$34,0))</f>
        <v>0</v>
      </c>
      <c r="F332" s="103">
        <f ca="1">INDEX(CRC_Contributions_Summary!$D$35:$O$554,MATCH($Q332,CRC_Contributions_Summary!$Q$35:$Q$554,0),MATCH(F$3,CRC_Contributions_Summary!$D$34:$O$34,0))</f>
        <v>0</v>
      </c>
      <c r="G332" s="103">
        <f ca="1">INDEX(CRC_Contributions_Summary!$D$35:$O$554,MATCH($Q332,CRC_Contributions_Summary!$Q$35:$Q$554,0),MATCH(G$3,CRC_Contributions_Summary!$D$34:$O$34,0))</f>
        <v>0</v>
      </c>
      <c r="H332" s="103">
        <f ca="1">INDEX(CRC_Contributions_Summary!$D$35:$O$554,MATCH($Q332,CRC_Contributions_Summary!$Q$35:$Q$554,0),MATCH(H$3,CRC_Contributions_Summary!$D$34:$O$34,0))</f>
        <v>0</v>
      </c>
      <c r="I332" s="103">
        <f ca="1">INDEX(CRC_Contributions_Summary!$D$35:$O$554,MATCH($Q332,CRC_Contributions_Summary!$Q$35:$Q$554,0),MATCH(I$3,CRC_Contributions_Summary!$D$34:$O$34,0))</f>
        <v>0</v>
      </c>
      <c r="J332" s="103">
        <f ca="1">INDEX(CRC_Contributions_Summary!$D$35:$O$554,MATCH($Q332,CRC_Contributions_Summary!$Q$35:$Q$554,0),MATCH(J$3,CRC_Contributions_Summary!$D$34:$O$34,0))</f>
        <v>0</v>
      </c>
      <c r="K332" s="103">
        <f ca="1">INDEX(CRC_Contributions_Summary!$D$35:$O$554,MATCH($Q332,CRC_Contributions_Summary!$Q$35:$Q$554,0),MATCH(K$3,CRC_Contributions_Summary!$D$34:$O$34,0))</f>
        <v>0</v>
      </c>
      <c r="L332" s="103">
        <f ca="1">INDEX(CRC_Contributions_Summary!$D$35:$O$554,MATCH($Q332,CRC_Contributions_Summary!$Q$35:$Q$554,0),MATCH(L$3,CRC_Contributions_Summary!$D$34:$O$34,0))</f>
        <v>0</v>
      </c>
      <c r="M332" s="103">
        <f ca="1">INDEX(CRC_Contributions_Summary!$D$35:$O$554,MATCH($Q332,CRC_Contributions_Summary!$Q$35:$Q$554,0),MATCH(M$3,CRC_Contributions_Summary!$D$34:$O$34,0))</f>
        <v>0</v>
      </c>
      <c r="N332" s="103">
        <f ca="1">INDEX(CRC_Contributions_Summary!$D$35:$O$554,MATCH($Q332,CRC_Contributions_Summary!$Q$35:$Q$554,0),MATCH(N$3,CRC_Contributions_Summary!$D$34:$O$34,0))</f>
        <v>0</v>
      </c>
      <c r="O332" s="103">
        <f t="shared" ca="1" si="371"/>
        <v>0</v>
      </c>
      <c r="P332">
        <f t="shared" ref="P332" ca="1" si="375">B329</f>
        <v>66</v>
      </c>
      <c r="Q332" t="str">
        <f t="shared" ca="1" si="367"/>
        <v>66Non-staff in-kind ($)</v>
      </c>
    </row>
    <row r="333" spans="2:17">
      <c r="B333" s="282"/>
      <c r="C333" s="101" t="s">
        <v>428</v>
      </c>
      <c r="D333" s="105">
        <f t="shared" ref="D333:O333" ca="1" si="376">SUM(D329,D331,D332)</f>
        <v>0</v>
      </c>
      <c r="E333" s="105">
        <f t="shared" ca="1" si="376"/>
        <v>0</v>
      </c>
      <c r="F333" s="105">
        <f t="shared" ca="1" si="376"/>
        <v>0</v>
      </c>
      <c r="G333" s="105">
        <f t="shared" ca="1" si="376"/>
        <v>0</v>
      </c>
      <c r="H333" s="105">
        <f t="shared" ca="1" si="376"/>
        <v>0</v>
      </c>
      <c r="I333" s="105">
        <f t="shared" ca="1" si="376"/>
        <v>0</v>
      </c>
      <c r="J333" s="105">
        <f t="shared" ca="1" si="376"/>
        <v>0</v>
      </c>
      <c r="K333" s="105">
        <f t="shared" ca="1" si="376"/>
        <v>0</v>
      </c>
      <c r="L333" s="105">
        <f t="shared" ca="1" si="376"/>
        <v>0</v>
      </c>
      <c r="M333" s="105">
        <f t="shared" ca="1" si="376"/>
        <v>0</v>
      </c>
      <c r="N333" s="105">
        <f t="shared" ca="1" si="376"/>
        <v>0</v>
      </c>
      <c r="O333" s="105">
        <f t="shared" ca="1" si="376"/>
        <v>0</v>
      </c>
      <c r="Q333" t="str">
        <f t="shared" si="367"/>
        <v>Partner total ($)</v>
      </c>
    </row>
    <row r="334" spans="2:17">
      <c r="B334" s="282">
        <f ca="1">INDEX(CRC_Partner_Information!$B$7:$B$136,COUNTA(B$4:B334))</f>
        <v>67</v>
      </c>
      <c r="C334" s="98" t="s">
        <v>344</v>
      </c>
      <c r="D334" s="103">
        <f ca="1">INDEX(CRC_Contributions_Summary!$D$35:$O$554,MATCH($Q334,CRC_Contributions_Summary!$Q$35:$Q$554,0),MATCH(D$3,CRC_Contributions_Summary!$D$34:$O$34,0))</f>
        <v>0</v>
      </c>
      <c r="E334" s="103">
        <f ca="1">INDEX(CRC_Contributions_Summary!$D$35:$O$554,MATCH($Q334,CRC_Contributions_Summary!$Q$35:$Q$554,0),MATCH(E$3,CRC_Contributions_Summary!$D$34:$O$34,0))</f>
        <v>0</v>
      </c>
      <c r="F334" s="103">
        <f ca="1">INDEX(CRC_Contributions_Summary!$D$35:$O$554,MATCH($Q334,CRC_Contributions_Summary!$Q$35:$Q$554,0),MATCH(F$3,CRC_Contributions_Summary!$D$34:$O$34,0))</f>
        <v>0</v>
      </c>
      <c r="G334" s="103">
        <f ca="1">INDEX(CRC_Contributions_Summary!$D$35:$O$554,MATCH($Q334,CRC_Contributions_Summary!$Q$35:$Q$554,0),MATCH(G$3,CRC_Contributions_Summary!$D$34:$O$34,0))</f>
        <v>0</v>
      </c>
      <c r="H334" s="103">
        <f ca="1">INDEX(CRC_Contributions_Summary!$D$35:$O$554,MATCH($Q334,CRC_Contributions_Summary!$Q$35:$Q$554,0),MATCH(H$3,CRC_Contributions_Summary!$D$34:$O$34,0))</f>
        <v>0</v>
      </c>
      <c r="I334" s="103">
        <f ca="1">INDEX(CRC_Contributions_Summary!$D$35:$O$554,MATCH($Q334,CRC_Contributions_Summary!$Q$35:$Q$554,0),MATCH(I$3,CRC_Contributions_Summary!$D$34:$O$34,0))</f>
        <v>0</v>
      </c>
      <c r="J334" s="103">
        <f ca="1">INDEX(CRC_Contributions_Summary!$D$35:$O$554,MATCH($Q334,CRC_Contributions_Summary!$Q$35:$Q$554,0),MATCH(J$3,CRC_Contributions_Summary!$D$34:$O$34,0))</f>
        <v>0</v>
      </c>
      <c r="K334" s="103">
        <f ca="1">INDEX(CRC_Contributions_Summary!$D$35:$O$554,MATCH($Q334,CRC_Contributions_Summary!$Q$35:$Q$554,0),MATCH(K$3,CRC_Contributions_Summary!$D$34:$O$34,0))</f>
        <v>0</v>
      </c>
      <c r="L334" s="103">
        <f ca="1">INDEX(CRC_Contributions_Summary!$D$35:$O$554,MATCH($Q334,CRC_Contributions_Summary!$Q$35:$Q$554,0),MATCH(L$3,CRC_Contributions_Summary!$D$34:$O$34,0))</f>
        <v>0</v>
      </c>
      <c r="M334" s="103">
        <f ca="1">INDEX(CRC_Contributions_Summary!$D$35:$O$554,MATCH($Q334,CRC_Contributions_Summary!$Q$35:$Q$554,0),MATCH(M$3,CRC_Contributions_Summary!$D$34:$O$34,0))</f>
        <v>0</v>
      </c>
      <c r="N334" s="103">
        <f ca="1">INDEX(CRC_Contributions_Summary!$D$35:$O$554,MATCH($Q334,CRC_Contributions_Summary!$Q$35:$Q$554,0),MATCH(N$3,CRC_Contributions_Summary!$D$34:$O$34,0))</f>
        <v>0</v>
      </c>
      <c r="O334" s="103">
        <f t="shared" ref="O334:O337" ca="1" si="377">SUM(D334:N334)</f>
        <v>0</v>
      </c>
      <c r="P334">
        <f t="shared" ref="P334" ca="1" si="378">B334</f>
        <v>67</v>
      </c>
      <c r="Q334" t="str">
        <f t="shared" ca="1" si="367"/>
        <v>67Cash ($)</v>
      </c>
    </row>
    <row r="335" spans="2:17">
      <c r="B335" s="282"/>
      <c r="C335" s="99" t="s">
        <v>345</v>
      </c>
      <c r="D335" s="104">
        <f ca="1">INDEX(CRC_Contributions_Summary!$D$35:$O$554,MATCH($Q335,CRC_Contributions_Summary!$Q$35:$Q$554,0),MATCH(D$3,CRC_Contributions_Summary!$D$34:$O$34,0))</f>
        <v>0</v>
      </c>
      <c r="E335" s="104">
        <f ca="1">INDEX(CRC_Contributions_Summary!$D$35:$O$554,MATCH($Q335,CRC_Contributions_Summary!$Q$35:$Q$554,0),MATCH(E$3,CRC_Contributions_Summary!$D$34:$O$34,0))</f>
        <v>0</v>
      </c>
      <c r="F335" s="104">
        <f ca="1">INDEX(CRC_Contributions_Summary!$D$35:$O$554,MATCH($Q335,CRC_Contributions_Summary!$Q$35:$Q$554,0),MATCH(F$3,CRC_Contributions_Summary!$D$34:$O$34,0))</f>
        <v>0</v>
      </c>
      <c r="G335" s="104">
        <f ca="1">INDEX(CRC_Contributions_Summary!$D$35:$O$554,MATCH($Q335,CRC_Contributions_Summary!$Q$35:$Q$554,0),MATCH(G$3,CRC_Contributions_Summary!$D$34:$O$34,0))</f>
        <v>0</v>
      </c>
      <c r="H335" s="104">
        <f ca="1">INDEX(CRC_Contributions_Summary!$D$35:$O$554,MATCH($Q335,CRC_Contributions_Summary!$Q$35:$Q$554,0),MATCH(H$3,CRC_Contributions_Summary!$D$34:$O$34,0))</f>
        <v>0</v>
      </c>
      <c r="I335" s="104">
        <f ca="1">INDEX(CRC_Contributions_Summary!$D$35:$O$554,MATCH($Q335,CRC_Contributions_Summary!$Q$35:$Q$554,0),MATCH(I$3,CRC_Contributions_Summary!$D$34:$O$34,0))</f>
        <v>0</v>
      </c>
      <c r="J335" s="104">
        <f ca="1">INDEX(CRC_Contributions_Summary!$D$35:$O$554,MATCH($Q335,CRC_Contributions_Summary!$Q$35:$Q$554,0),MATCH(J$3,CRC_Contributions_Summary!$D$34:$O$34,0))</f>
        <v>0</v>
      </c>
      <c r="K335" s="104">
        <f ca="1">INDEX(CRC_Contributions_Summary!$D$35:$O$554,MATCH($Q335,CRC_Contributions_Summary!$Q$35:$Q$554,0),MATCH(K$3,CRC_Contributions_Summary!$D$34:$O$34,0))</f>
        <v>0</v>
      </c>
      <c r="L335" s="104">
        <f ca="1">INDEX(CRC_Contributions_Summary!$D$35:$O$554,MATCH($Q335,CRC_Contributions_Summary!$Q$35:$Q$554,0),MATCH(L$3,CRC_Contributions_Summary!$D$34:$O$34,0))</f>
        <v>0</v>
      </c>
      <c r="M335" s="104">
        <f ca="1">INDEX(CRC_Contributions_Summary!$D$35:$O$554,MATCH($Q335,CRC_Contributions_Summary!$Q$35:$Q$554,0),MATCH(M$3,CRC_Contributions_Summary!$D$34:$O$34,0))</f>
        <v>0</v>
      </c>
      <c r="N335" s="104">
        <f ca="1">INDEX(CRC_Contributions_Summary!$D$35:$O$554,MATCH($Q335,CRC_Contributions_Summary!$Q$35:$Q$554,0),MATCH(N$3,CRC_Contributions_Summary!$D$34:$O$34,0))</f>
        <v>0</v>
      </c>
      <c r="O335" s="104">
        <f t="shared" ca="1" si="377"/>
        <v>0</v>
      </c>
      <c r="P335">
        <f t="shared" ref="P335" ca="1" si="379">B334</f>
        <v>67</v>
      </c>
      <c r="Q335" t="str">
        <f t="shared" ca="1" si="367"/>
        <v>67Number of FTE</v>
      </c>
    </row>
    <row r="336" spans="2:17">
      <c r="B336" s="282"/>
      <c r="C336" s="99" t="s">
        <v>355</v>
      </c>
      <c r="D336" s="103">
        <f ca="1">INDEX(CRC_Contributions_Summary!$D$35:$O$554,MATCH($Q336,CRC_Contributions_Summary!$Q$35:$Q$554,0),MATCH(D$3,CRC_Contributions_Summary!$D$34:$O$34,0))</f>
        <v>0</v>
      </c>
      <c r="E336" s="103">
        <f ca="1">INDEX(CRC_Contributions_Summary!$D$35:$O$554,MATCH($Q336,CRC_Contributions_Summary!$Q$35:$Q$554,0),MATCH(E$3,CRC_Contributions_Summary!$D$34:$O$34,0))</f>
        <v>0</v>
      </c>
      <c r="F336" s="103">
        <f ca="1">INDEX(CRC_Contributions_Summary!$D$35:$O$554,MATCH($Q336,CRC_Contributions_Summary!$Q$35:$Q$554,0),MATCH(F$3,CRC_Contributions_Summary!$D$34:$O$34,0))</f>
        <v>0</v>
      </c>
      <c r="G336" s="103">
        <f ca="1">INDEX(CRC_Contributions_Summary!$D$35:$O$554,MATCH($Q336,CRC_Contributions_Summary!$Q$35:$Q$554,0),MATCH(G$3,CRC_Contributions_Summary!$D$34:$O$34,0))</f>
        <v>0</v>
      </c>
      <c r="H336" s="103">
        <f ca="1">INDEX(CRC_Contributions_Summary!$D$35:$O$554,MATCH($Q336,CRC_Contributions_Summary!$Q$35:$Q$554,0),MATCH(H$3,CRC_Contributions_Summary!$D$34:$O$34,0))</f>
        <v>0</v>
      </c>
      <c r="I336" s="103">
        <f ca="1">INDEX(CRC_Contributions_Summary!$D$35:$O$554,MATCH($Q336,CRC_Contributions_Summary!$Q$35:$Q$554,0),MATCH(I$3,CRC_Contributions_Summary!$D$34:$O$34,0))</f>
        <v>0</v>
      </c>
      <c r="J336" s="103">
        <f ca="1">INDEX(CRC_Contributions_Summary!$D$35:$O$554,MATCH($Q336,CRC_Contributions_Summary!$Q$35:$Q$554,0),MATCH(J$3,CRC_Contributions_Summary!$D$34:$O$34,0))</f>
        <v>0</v>
      </c>
      <c r="K336" s="103">
        <f ca="1">INDEX(CRC_Contributions_Summary!$D$35:$O$554,MATCH($Q336,CRC_Contributions_Summary!$Q$35:$Q$554,0),MATCH(K$3,CRC_Contributions_Summary!$D$34:$O$34,0))</f>
        <v>0</v>
      </c>
      <c r="L336" s="103">
        <f ca="1">INDEX(CRC_Contributions_Summary!$D$35:$O$554,MATCH($Q336,CRC_Contributions_Summary!$Q$35:$Q$554,0),MATCH(L$3,CRC_Contributions_Summary!$D$34:$O$34,0))</f>
        <v>0</v>
      </c>
      <c r="M336" s="103">
        <f ca="1">INDEX(CRC_Contributions_Summary!$D$35:$O$554,MATCH($Q336,CRC_Contributions_Summary!$Q$35:$Q$554,0),MATCH(M$3,CRC_Contributions_Summary!$D$34:$O$34,0))</f>
        <v>0</v>
      </c>
      <c r="N336" s="103">
        <f ca="1">INDEX(CRC_Contributions_Summary!$D$35:$O$554,MATCH($Q336,CRC_Contributions_Summary!$Q$35:$Q$554,0),MATCH(N$3,CRC_Contributions_Summary!$D$34:$O$34,0))</f>
        <v>0</v>
      </c>
      <c r="O336" s="103">
        <f t="shared" ca="1" si="377"/>
        <v>0</v>
      </c>
      <c r="P336">
        <f t="shared" ref="P336" ca="1" si="380">B334</f>
        <v>67</v>
      </c>
      <c r="Q336" t="str">
        <f t="shared" ca="1" si="367"/>
        <v>67Staff value ($)</v>
      </c>
    </row>
    <row r="337" spans="2:17">
      <c r="B337" s="282"/>
      <c r="C337" s="100" t="s">
        <v>347</v>
      </c>
      <c r="D337" s="103">
        <f ca="1">INDEX(CRC_Contributions_Summary!$D$35:$O$554,MATCH($Q337,CRC_Contributions_Summary!$Q$35:$Q$554,0),MATCH(D$3,CRC_Contributions_Summary!$D$34:$O$34,0))</f>
        <v>0</v>
      </c>
      <c r="E337" s="103">
        <f ca="1">INDEX(CRC_Contributions_Summary!$D$35:$O$554,MATCH($Q337,CRC_Contributions_Summary!$Q$35:$Q$554,0),MATCH(E$3,CRC_Contributions_Summary!$D$34:$O$34,0))</f>
        <v>0</v>
      </c>
      <c r="F337" s="103">
        <f ca="1">INDEX(CRC_Contributions_Summary!$D$35:$O$554,MATCH($Q337,CRC_Contributions_Summary!$Q$35:$Q$554,0),MATCH(F$3,CRC_Contributions_Summary!$D$34:$O$34,0))</f>
        <v>0</v>
      </c>
      <c r="G337" s="103">
        <f ca="1">INDEX(CRC_Contributions_Summary!$D$35:$O$554,MATCH($Q337,CRC_Contributions_Summary!$Q$35:$Q$554,0),MATCH(G$3,CRC_Contributions_Summary!$D$34:$O$34,0))</f>
        <v>0</v>
      </c>
      <c r="H337" s="103">
        <f ca="1">INDEX(CRC_Contributions_Summary!$D$35:$O$554,MATCH($Q337,CRC_Contributions_Summary!$Q$35:$Q$554,0),MATCH(H$3,CRC_Contributions_Summary!$D$34:$O$34,0))</f>
        <v>0</v>
      </c>
      <c r="I337" s="103">
        <f ca="1">INDEX(CRC_Contributions_Summary!$D$35:$O$554,MATCH($Q337,CRC_Contributions_Summary!$Q$35:$Q$554,0),MATCH(I$3,CRC_Contributions_Summary!$D$34:$O$34,0))</f>
        <v>0</v>
      </c>
      <c r="J337" s="103">
        <f ca="1">INDEX(CRC_Contributions_Summary!$D$35:$O$554,MATCH($Q337,CRC_Contributions_Summary!$Q$35:$Q$554,0),MATCH(J$3,CRC_Contributions_Summary!$D$34:$O$34,0))</f>
        <v>0</v>
      </c>
      <c r="K337" s="103">
        <f ca="1">INDEX(CRC_Contributions_Summary!$D$35:$O$554,MATCH($Q337,CRC_Contributions_Summary!$Q$35:$Q$554,0),MATCH(K$3,CRC_Contributions_Summary!$D$34:$O$34,0))</f>
        <v>0</v>
      </c>
      <c r="L337" s="103">
        <f ca="1">INDEX(CRC_Contributions_Summary!$D$35:$O$554,MATCH($Q337,CRC_Contributions_Summary!$Q$35:$Q$554,0),MATCH(L$3,CRC_Contributions_Summary!$D$34:$O$34,0))</f>
        <v>0</v>
      </c>
      <c r="M337" s="103">
        <f ca="1">INDEX(CRC_Contributions_Summary!$D$35:$O$554,MATCH($Q337,CRC_Contributions_Summary!$Q$35:$Q$554,0),MATCH(M$3,CRC_Contributions_Summary!$D$34:$O$34,0))</f>
        <v>0</v>
      </c>
      <c r="N337" s="103">
        <f ca="1">INDEX(CRC_Contributions_Summary!$D$35:$O$554,MATCH($Q337,CRC_Contributions_Summary!$Q$35:$Q$554,0),MATCH(N$3,CRC_Contributions_Summary!$D$34:$O$34,0))</f>
        <v>0</v>
      </c>
      <c r="O337" s="103">
        <f t="shared" ca="1" si="377"/>
        <v>0</v>
      </c>
      <c r="P337">
        <f t="shared" ref="P337" ca="1" si="381">B334</f>
        <v>67</v>
      </c>
      <c r="Q337" t="str">
        <f t="shared" ca="1" si="367"/>
        <v>67Non-staff in-kind ($)</v>
      </c>
    </row>
    <row r="338" spans="2:17">
      <c r="B338" s="282"/>
      <c r="C338" s="101" t="s">
        <v>428</v>
      </c>
      <c r="D338" s="105">
        <f t="shared" ref="D338:O338" ca="1" si="382">SUM(D334,D336,D337)</f>
        <v>0</v>
      </c>
      <c r="E338" s="105">
        <f t="shared" ca="1" si="382"/>
        <v>0</v>
      </c>
      <c r="F338" s="105">
        <f t="shared" ca="1" si="382"/>
        <v>0</v>
      </c>
      <c r="G338" s="105">
        <f t="shared" ca="1" si="382"/>
        <v>0</v>
      </c>
      <c r="H338" s="105">
        <f t="shared" ca="1" si="382"/>
        <v>0</v>
      </c>
      <c r="I338" s="105">
        <f t="shared" ca="1" si="382"/>
        <v>0</v>
      </c>
      <c r="J338" s="105">
        <f t="shared" ca="1" si="382"/>
        <v>0</v>
      </c>
      <c r="K338" s="105">
        <f t="shared" ca="1" si="382"/>
        <v>0</v>
      </c>
      <c r="L338" s="105">
        <f t="shared" ca="1" si="382"/>
        <v>0</v>
      </c>
      <c r="M338" s="105">
        <f t="shared" ca="1" si="382"/>
        <v>0</v>
      </c>
      <c r="N338" s="105">
        <f t="shared" ca="1" si="382"/>
        <v>0</v>
      </c>
      <c r="O338" s="105">
        <f t="shared" ca="1" si="382"/>
        <v>0</v>
      </c>
      <c r="Q338" t="str">
        <f t="shared" si="367"/>
        <v>Partner total ($)</v>
      </c>
    </row>
    <row r="339" spans="2:17">
      <c r="B339" s="282">
        <f ca="1">INDEX(CRC_Partner_Information!$B$7:$B$136,COUNTA(B$4:B339))</f>
        <v>68</v>
      </c>
      <c r="C339" s="98" t="s">
        <v>344</v>
      </c>
      <c r="D339" s="103">
        <f ca="1">INDEX(CRC_Contributions_Summary!$D$35:$O$554,MATCH($Q339,CRC_Contributions_Summary!$Q$35:$Q$554,0),MATCH(D$3,CRC_Contributions_Summary!$D$34:$O$34,0))</f>
        <v>0</v>
      </c>
      <c r="E339" s="103">
        <f ca="1">INDEX(CRC_Contributions_Summary!$D$35:$O$554,MATCH($Q339,CRC_Contributions_Summary!$Q$35:$Q$554,0),MATCH(E$3,CRC_Contributions_Summary!$D$34:$O$34,0))</f>
        <v>0</v>
      </c>
      <c r="F339" s="103">
        <f ca="1">INDEX(CRC_Contributions_Summary!$D$35:$O$554,MATCH($Q339,CRC_Contributions_Summary!$Q$35:$Q$554,0),MATCH(F$3,CRC_Contributions_Summary!$D$34:$O$34,0))</f>
        <v>0</v>
      </c>
      <c r="G339" s="103">
        <f ca="1">INDEX(CRC_Contributions_Summary!$D$35:$O$554,MATCH($Q339,CRC_Contributions_Summary!$Q$35:$Q$554,0),MATCH(G$3,CRC_Contributions_Summary!$D$34:$O$34,0))</f>
        <v>0</v>
      </c>
      <c r="H339" s="103">
        <f ca="1">INDEX(CRC_Contributions_Summary!$D$35:$O$554,MATCH($Q339,CRC_Contributions_Summary!$Q$35:$Q$554,0),MATCH(H$3,CRC_Contributions_Summary!$D$34:$O$34,0))</f>
        <v>0</v>
      </c>
      <c r="I339" s="103">
        <f ca="1">INDEX(CRC_Contributions_Summary!$D$35:$O$554,MATCH($Q339,CRC_Contributions_Summary!$Q$35:$Q$554,0),MATCH(I$3,CRC_Contributions_Summary!$D$34:$O$34,0))</f>
        <v>0</v>
      </c>
      <c r="J339" s="103">
        <f ca="1">INDEX(CRC_Contributions_Summary!$D$35:$O$554,MATCH($Q339,CRC_Contributions_Summary!$Q$35:$Q$554,0),MATCH(J$3,CRC_Contributions_Summary!$D$34:$O$34,0))</f>
        <v>0</v>
      </c>
      <c r="K339" s="103">
        <f ca="1">INDEX(CRC_Contributions_Summary!$D$35:$O$554,MATCH($Q339,CRC_Contributions_Summary!$Q$35:$Q$554,0),MATCH(K$3,CRC_Contributions_Summary!$D$34:$O$34,0))</f>
        <v>0</v>
      </c>
      <c r="L339" s="103">
        <f ca="1">INDEX(CRC_Contributions_Summary!$D$35:$O$554,MATCH($Q339,CRC_Contributions_Summary!$Q$35:$Q$554,0),MATCH(L$3,CRC_Contributions_Summary!$D$34:$O$34,0))</f>
        <v>0</v>
      </c>
      <c r="M339" s="103">
        <f ca="1">INDEX(CRC_Contributions_Summary!$D$35:$O$554,MATCH($Q339,CRC_Contributions_Summary!$Q$35:$Q$554,0),MATCH(M$3,CRC_Contributions_Summary!$D$34:$O$34,0))</f>
        <v>0</v>
      </c>
      <c r="N339" s="103">
        <f ca="1">INDEX(CRC_Contributions_Summary!$D$35:$O$554,MATCH($Q339,CRC_Contributions_Summary!$Q$35:$Q$554,0),MATCH(N$3,CRC_Contributions_Summary!$D$34:$O$34,0))</f>
        <v>0</v>
      </c>
      <c r="O339" s="103">
        <f t="shared" ref="O339:O342" ca="1" si="383">SUM(D339:N339)</f>
        <v>0</v>
      </c>
      <c r="P339">
        <f t="shared" ref="P339" ca="1" si="384">B339</f>
        <v>68</v>
      </c>
      <c r="Q339" t="str">
        <f t="shared" ca="1" si="367"/>
        <v>68Cash ($)</v>
      </c>
    </row>
    <row r="340" spans="2:17">
      <c r="B340" s="282"/>
      <c r="C340" s="99" t="s">
        <v>345</v>
      </c>
      <c r="D340" s="104">
        <f ca="1">INDEX(CRC_Contributions_Summary!$D$35:$O$554,MATCH($Q340,CRC_Contributions_Summary!$Q$35:$Q$554,0),MATCH(D$3,CRC_Contributions_Summary!$D$34:$O$34,0))</f>
        <v>0</v>
      </c>
      <c r="E340" s="104">
        <f ca="1">INDEX(CRC_Contributions_Summary!$D$35:$O$554,MATCH($Q340,CRC_Contributions_Summary!$Q$35:$Q$554,0),MATCH(E$3,CRC_Contributions_Summary!$D$34:$O$34,0))</f>
        <v>0</v>
      </c>
      <c r="F340" s="104">
        <f ca="1">INDEX(CRC_Contributions_Summary!$D$35:$O$554,MATCH($Q340,CRC_Contributions_Summary!$Q$35:$Q$554,0),MATCH(F$3,CRC_Contributions_Summary!$D$34:$O$34,0))</f>
        <v>0</v>
      </c>
      <c r="G340" s="104">
        <f ca="1">INDEX(CRC_Contributions_Summary!$D$35:$O$554,MATCH($Q340,CRC_Contributions_Summary!$Q$35:$Q$554,0),MATCH(G$3,CRC_Contributions_Summary!$D$34:$O$34,0))</f>
        <v>0</v>
      </c>
      <c r="H340" s="104">
        <f ca="1">INDEX(CRC_Contributions_Summary!$D$35:$O$554,MATCH($Q340,CRC_Contributions_Summary!$Q$35:$Q$554,0),MATCH(H$3,CRC_Contributions_Summary!$D$34:$O$34,0))</f>
        <v>0</v>
      </c>
      <c r="I340" s="104">
        <f ca="1">INDEX(CRC_Contributions_Summary!$D$35:$O$554,MATCH($Q340,CRC_Contributions_Summary!$Q$35:$Q$554,0),MATCH(I$3,CRC_Contributions_Summary!$D$34:$O$34,0))</f>
        <v>0</v>
      </c>
      <c r="J340" s="104">
        <f ca="1">INDEX(CRC_Contributions_Summary!$D$35:$O$554,MATCH($Q340,CRC_Contributions_Summary!$Q$35:$Q$554,0),MATCH(J$3,CRC_Contributions_Summary!$D$34:$O$34,0))</f>
        <v>0</v>
      </c>
      <c r="K340" s="104">
        <f ca="1">INDEX(CRC_Contributions_Summary!$D$35:$O$554,MATCH($Q340,CRC_Contributions_Summary!$Q$35:$Q$554,0),MATCH(K$3,CRC_Contributions_Summary!$D$34:$O$34,0))</f>
        <v>0</v>
      </c>
      <c r="L340" s="104">
        <f ca="1">INDEX(CRC_Contributions_Summary!$D$35:$O$554,MATCH($Q340,CRC_Contributions_Summary!$Q$35:$Q$554,0),MATCH(L$3,CRC_Contributions_Summary!$D$34:$O$34,0))</f>
        <v>0</v>
      </c>
      <c r="M340" s="104">
        <f ca="1">INDEX(CRC_Contributions_Summary!$D$35:$O$554,MATCH($Q340,CRC_Contributions_Summary!$Q$35:$Q$554,0),MATCH(M$3,CRC_Contributions_Summary!$D$34:$O$34,0))</f>
        <v>0</v>
      </c>
      <c r="N340" s="104">
        <f ca="1">INDEX(CRC_Contributions_Summary!$D$35:$O$554,MATCH($Q340,CRC_Contributions_Summary!$Q$35:$Q$554,0),MATCH(N$3,CRC_Contributions_Summary!$D$34:$O$34,0))</f>
        <v>0</v>
      </c>
      <c r="O340" s="104">
        <f t="shared" ca="1" si="383"/>
        <v>0</v>
      </c>
      <c r="P340">
        <f t="shared" ref="P340" ca="1" si="385">B339</f>
        <v>68</v>
      </c>
      <c r="Q340" t="str">
        <f t="shared" ca="1" si="367"/>
        <v>68Number of FTE</v>
      </c>
    </row>
    <row r="341" spans="2:17">
      <c r="B341" s="282"/>
      <c r="C341" s="99" t="s">
        <v>355</v>
      </c>
      <c r="D341" s="103">
        <f ca="1">INDEX(CRC_Contributions_Summary!$D$35:$O$554,MATCH($Q341,CRC_Contributions_Summary!$Q$35:$Q$554,0),MATCH(D$3,CRC_Contributions_Summary!$D$34:$O$34,0))</f>
        <v>0</v>
      </c>
      <c r="E341" s="103">
        <f ca="1">INDEX(CRC_Contributions_Summary!$D$35:$O$554,MATCH($Q341,CRC_Contributions_Summary!$Q$35:$Q$554,0),MATCH(E$3,CRC_Contributions_Summary!$D$34:$O$34,0))</f>
        <v>0</v>
      </c>
      <c r="F341" s="103">
        <f ca="1">INDEX(CRC_Contributions_Summary!$D$35:$O$554,MATCH($Q341,CRC_Contributions_Summary!$Q$35:$Q$554,0),MATCH(F$3,CRC_Contributions_Summary!$D$34:$O$34,0))</f>
        <v>0</v>
      </c>
      <c r="G341" s="103">
        <f ca="1">INDEX(CRC_Contributions_Summary!$D$35:$O$554,MATCH($Q341,CRC_Contributions_Summary!$Q$35:$Q$554,0),MATCH(G$3,CRC_Contributions_Summary!$D$34:$O$34,0))</f>
        <v>0</v>
      </c>
      <c r="H341" s="103">
        <f ca="1">INDEX(CRC_Contributions_Summary!$D$35:$O$554,MATCH($Q341,CRC_Contributions_Summary!$Q$35:$Q$554,0),MATCH(H$3,CRC_Contributions_Summary!$D$34:$O$34,0))</f>
        <v>0</v>
      </c>
      <c r="I341" s="103">
        <f ca="1">INDEX(CRC_Contributions_Summary!$D$35:$O$554,MATCH($Q341,CRC_Contributions_Summary!$Q$35:$Q$554,0),MATCH(I$3,CRC_Contributions_Summary!$D$34:$O$34,0))</f>
        <v>0</v>
      </c>
      <c r="J341" s="103">
        <f ca="1">INDEX(CRC_Contributions_Summary!$D$35:$O$554,MATCH($Q341,CRC_Contributions_Summary!$Q$35:$Q$554,0),MATCH(J$3,CRC_Contributions_Summary!$D$34:$O$34,0))</f>
        <v>0</v>
      </c>
      <c r="K341" s="103">
        <f ca="1">INDEX(CRC_Contributions_Summary!$D$35:$O$554,MATCH($Q341,CRC_Contributions_Summary!$Q$35:$Q$554,0),MATCH(K$3,CRC_Contributions_Summary!$D$34:$O$34,0))</f>
        <v>0</v>
      </c>
      <c r="L341" s="103">
        <f ca="1">INDEX(CRC_Contributions_Summary!$D$35:$O$554,MATCH($Q341,CRC_Contributions_Summary!$Q$35:$Q$554,0),MATCH(L$3,CRC_Contributions_Summary!$D$34:$O$34,0))</f>
        <v>0</v>
      </c>
      <c r="M341" s="103">
        <f ca="1">INDEX(CRC_Contributions_Summary!$D$35:$O$554,MATCH($Q341,CRC_Contributions_Summary!$Q$35:$Q$554,0),MATCH(M$3,CRC_Contributions_Summary!$D$34:$O$34,0))</f>
        <v>0</v>
      </c>
      <c r="N341" s="103">
        <f ca="1">INDEX(CRC_Contributions_Summary!$D$35:$O$554,MATCH($Q341,CRC_Contributions_Summary!$Q$35:$Q$554,0),MATCH(N$3,CRC_Contributions_Summary!$D$34:$O$34,0))</f>
        <v>0</v>
      </c>
      <c r="O341" s="103">
        <f t="shared" ca="1" si="383"/>
        <v>0</v>
      </c>
      <c r="P341">
        <f t="shared" ref="P341" ca="1" si="386">B339</f>
        <v>68</v>
      </c>
      <c r="Q341" t="str">
        <f t="shared" ca="1" si="367"/>
        <v>68Staff value ($)</v>
      </c>
    </row>
    <row r="342" spans="2:17">
      <c r="B342" s="282"/>
      <c r="C342" s="100" t="s">
        <v>347</v>
      </c>
      <c r="D342" s="103">
        <f ca="1">INDEX(CRC_Contributions_Summary!$D$35:$O$554,MATCH($Q342,CRC_Contributions_Summary!$Q$35:$Q$554,0),MATCH(D$3,CRC_Contributions_Summary!$D$34:$O$34,0))</f>
        <v>0</v>
      </c>
      <c r="E342" s="103">
        <f ca="1">INDEX(CRC_Contributions_Summary!$D$35:$O$554,MATCH($Q342,CRC_Contributions_Summary!$Q$35:$Q$554,0),MATCH(E$3,CRC_Contributions_Summary!$D$34:$O$34,0))</f>
        <v>0</v>
      </c>
      <c r="F342" s="103">
        <f ca="1">INDEX(CRC_Contributions_Summary!$D$35:$O$554,MATCH($Q342,CRC_Contributions_Summary!$Q$35:$Q$554,0),MATCH(F$3,CRC_Contributions_Summary!$D$34:$O$34,0))</f>
        <v>0</v>
      </c>
      <c r="G342" s="103">
        <f ca="1">INDEX(CRC_Contributions_Summary!$D$35:$O$554,MATCH($Q342,CRC_Contributions_Summary!$Q$35:$Q$554,0),MATCH(G$3,CRC_Contributions_Summary!$D$34:$O$34,0))</f>
        <v>0</v>
      </c>
      <c r="H342" s="103">
        <f ca="1">INDEX(CRC_Contributions_Summary!$D$35:$O$554,MATCH($Q342,CRC_Contributions_Summary!$Q$35:$Q$554,0),MATCH(H$3,CRC_Contributions_Summary!$D$34:$O$34,0))</f>
        <v>0</v>
      </c>
      <c r="I342" s="103">
        <f ca="1">INDEX(CRC_Contributions_Summary!$D$35:$O$554,MATCH($Q342,CRC_Contributions_Summary!$Q$35:$Q$554,0),MATCH(I$3,CRC_Contributions_Summary!$D$34:$O$34,0))</f>
        <v>0</v>
      </c>
      <c r="J342" s="103">
        <f ca="1">INDEX(CRC_Contributions_Summary!$D$35:$O$554,MATCH($Q342,CRC_Contributions_Summary!$Q$35:$Q$554,0),MATCH(J$3,CRC_Contributions_Summary!$D$34:$O$34,0))</f>
        <v>0</v>
      </c>
      <c r="K342" s="103">
        <f ca="1">INDEX(CRC_Contributions_Summary!$D$35:$O$554,MATCH($Q342,CRC_Contributions_Summary!$Q$35:$Q$554,0),MATCH(K$3,CRC_Contributions_Summary!$D$34:$O$34,0))</f>
        <v>0</v>
      </c>
      <c r="L342" s="103">
        <f ca="1">INDEX(CRC_Contributions_Summary!$D$35:$O$554,MATCH($Q342,CRC_Contributions_Summary!$Q$35:$Q$554,0),MATCH(L$3,CRC_Contributions_Summary!$D$34:$O$34,0))</f>
        <v>0</v>
      </c>
      <c r="M342" s="103">
        <f ca="1">INDEX(CRC_Contributions_Summary!$D$35:$O$554,MATCH($Q342,CRC_Contributions_Summary!$Q$35:$Q$554,0),MATCH(M$3,CRC_Contributions_Summary!$D$34:$O$34,0))</f>
        <v>0</v>
      </c>
      <c r="N342" s="103">
        <f ca="1">INDEX(CRC_Contributions_Summary!$D$35:$O$554,MATCH($Q342,CRC_Contributions_Summary!$Q$35:$Q$554,0),MATCH(N$3,CRC_Contributions_Summary!$D$34:$O$34,0))</f>
        <v>0</v>
      </c>
      <c r="O342" s="103">
        <f t="shared" ca="1" si="383"/>
        <v>0</v>
      </c>
      <c r="P342">
        <f t="shared" ref="P342" ca="1" si="387">B339</f>
        <v>68</v>
      </c>
      <c r="Q342" t="str">
        <f t="shared" ca="1" si="367"/>
        <v>68Non-staff in-kind ($)</v>
      </c>
    </row>
    <row r="343" spans="2:17">
      <c r="B343" s="282"/>
      <c r="C343" s="101" t="s">
        <v>428</v>
      </c>
      <c r="D343" s="105">
        <f t="shared" ref="D343:O343" ca="1" si="388">SUM(D339,D341,D342)</f>
        <v>0</v>
      </c>
      <c r="E343" s="105">
        <f t="shared" ca="1" si="388"/>
        <v>0</v>
      </c>
      <c r="F343" s="105">
        <f t="shared" ca="1" si="388"/>
        <v>0</v>
      </c>
      <c r="G343" s="105">
        <f t="shared" ca="1" si="388"/>
        <v>0</v>
      </c>
      <c r="H343" s="105">
        <f t="shared" ca="1" si="388"/>
        <v>0</v>
      </c>
      <c r="I343" s="105">
        <f t="shared" ca="1" si="388"/>
        <v>0</v>
      </c>
      <c r="J343" s="105">
        <f t="shared" ca="1" si="388"/>
        <v>0</v>
      </c>
      <c r="K343" s="105">
        <f t="shared" ca="1" si="388"/>
        <v>0</v>
      </c>
      <c r="L343" s="105">
        <f t="shared" ca="1" si="388"/>
        <v>0</v>
      </c>
      <c r="M343" s="105">
        <f t="shared" ca="1" si="388"/>
        <v>0</v>
      </c>
      <c r="N343" s="105">
        <f t="shared" ca="1" si="388"/>
        <v>0</v>
      </c>
      <c r="O343" s="105">
        <f t="shared" ca="1" si="388"/>
        <v>0</v>
      </c>
      <c r="Q343" t="str">
        <f t="shared" si="367"/>
        <v>Partner total ($)</v>
      </c>
    </row>
    <row r="344" spans="2:17">
      <c r="B344" s="282">
        <f ca="1">INDEX(CRC_Partner_Information!$B$7:$B$136,COUNTA(B$4:B344))</f>
        <v>69</v>
      </c>
      <c r="C344" s="98" t="s">
        <v>344</v>
      </c>
      <c r="D344" s="103">
        <f ca="1">INDEX(CRC_Contributions_Summary!$D$35:$O$554,MATCH($Q344,CRC_Contributions_Summary!$Q$35:$Q$554,0),MATCH(D$3,CRC_Contributions_Summary!$D$34:$O$34,0))</f>
        <v>0</v>
      </c>
      <c r="E344" s="103">
        <f ca="1">INDEX(CRC_Contributions_Summary!$D$35:$O$554,MATCH($Q344,CRC_Contributions_Summary!$Q$35:$Q$554,0),MATCH(E$3,CRC_Contributions_Summary!$D$34:$O$34,0))</f>
        <v>0</v>
      </c>
      <c r="F344" s="103">
        <f ca="1">INDEX(CRC_Contributions_Summary!$D$35:$O$554,MATCH($Q344,CRC_Contributions_Summary!$Q$35:$Q$554,0),MATCH(F$3,CRC_Contributions_Summary!$D$34:$O$34,0))</f>
        <v>0</v>
      </c>
      <c r="G344" s="103">
        <f ca="1">INDEX(CRC_Contributions_Summary!$D$35:$O$554,MATCH($Q344,CRC_Contributions_Summary!$Q$35:$Q$554,0),MATCH(G$3,CRC_Contributions_Summary!$D$34:$O$34,0))</f>
        <v>0</v>
      </c>
      <c r="H344" s="103">
        <f ca="1">INDEX(CRC_Contributions_Summary!$D$35:$O$554,MATCH($Q344,CRC_Contributions_Summary!$Q$35:$Q$554,0),MATCH(H$3,CRC_Contributions_Summary!$D$34:$O$34,0))</f>
        <v>0</v>
      </c>
      <c r="I344" s="103">
        <f ca="1">INDEX(CRC_Contributions_Summary!$D$35:$O$554,MATCH($Q344,CRC_Contributions_Summary!$Q$35:$Q$554,0),MATCH(I$3,CRC_Contributions_Summary!$D$34:$O$34,0))</f>
        <v>0</v>
      </c>
      <c r="J344" s="103">
        <f ca="1">INDEX(CRC_Contributions_Summary!$D$35:$O$554,MATCH($Q344,CRC_Contributions_Summary!$Q$35:$Q$554,0),MATCH(J$3,CRC_Contributions_Summary!$D$34:$O$34,0))</f>
        <v>0</v>
      </c>
      <c r="K344" s="103">
        <f ca="1">INDEX(CRC_Contributions_Summary!$D$35:$O$554,MATCH($Q344,CRC_Contributions_Summary!$Q$35:$Q$554,0),MATCH(K$3,CRC_Contributions_Summary!$D$34:$O$34,0))</f>
        <v>0</v>
      </c>
      <c r="L344" s="103">
        <f ca="1">INDEX(CRC_Contributions_Summary!$D$35:$O$554,MATCH($Q344,CRC_Contributions_Summary!$Q$35:$Q$554,0),MATCH(L$3,CRC_Contributions_Summary!$D$34:$O$34,0))</f>
        <v>0</v>
      </c>
      <c r="M344" s="103">
        <f ca="1">INDEX(CRC_Contributions_Summary!$D$35:$O$554,MATCH($Q344,CRC_Contributions_Summary!$Q$35:$Q$554,0),MATCH(M$3,CRC_Contributions_Summary!$D$34:$O$34,0))</f>
        <v>0</v>
      </c>
      <c r="N344" s="103">
        <f ca="1">INDEX(CRC_Contributions_Summary!$D$35:$O$554,MATCH($Q344,CRC_Contributions_Summary!$Q$35:$Q$554,0),MATCH(N$3,CRC_Contributions_Summary!$D$34:$O$34,0))</f>
        <v>0</v>
      </c>
      <c r="O344" s="103">
        <f t="shared" ref="O344:O347" ca="1" si="389">SUM(D344:N344)</f>
        <v>0</v>
      </c>
      <c r="P344">
        <f t="shared" ref="P344" ca="1" si="390">B344</f>
        <v>69</v>
      </c>
      <c r="Q344" t="str">
        <f t="shared" ca="1" si="367"/>
        <v>69Cash ($)</v>
      </c>
    </row>
    <row r="345" spans="2:17">
      <c r="B345" s="282"/>
      <c r="C345" s="99" t="s">
        <v>345</v>
      </c>
      <c r="D345" s="104">
        <f ca="1">INDEX(CRC_Contributions_Summary!$D$35:$O$554,MATCH($Q345,CRC_Contributions_Summary!$Q$35:$Q$554,0),MATCH(D$3,CRC_Contributions_Summary!$D$34:$O$34,0))</f>
        <v>0</v>
      </c>
      <c r="E345" s="104">
        <f ca="1">INDEX(CRC_Contributions_Summary!$D$35:$O$554,MATCH($Q345,CRC_Contributions_Summary!$Q$35:$Q$554,0),MATCH(E$3,CRC_Contributions_Summary!$D$34:$O$34,0))</f>
        <v>0</v>
      </c>
      <c r="F345" s="104">
        <f ca="1">INDEX(CRC_Contributions_Summary!$D$35:$O$554,MATCH($Q345,CRC_Contributions_Summary!$Q$35:$Q$554,0),MATCH(F$3,CRC_Contributions_Summary!$D$34:$O$34,0))</f>
        <v>0</v>
      </c>
      <c r="G345" s="104">
        <f ca="1">INDEX(CRC_Contributions_Summary!$D$35:$O$554,MATCH($Q345,CRC_Contributions_Summary!$Q$35:$Q$554,0),MATCH(G$3,CRC_Contributions_Summary!$D$34:$O$34,0))</f>
        <v>0</v>
      </c>
      <c r="H345" s="104">
        <f ca="1">INDEX(CRC_Contributions_Summary!$D$35:$O$554,MATCH($Q345,CRC_Contributions_Summary!$Q$35:$Q$554,0),MATCH(H$3,CRC_Contributions_Summary!$D$34:$O$34,0))</f>
        <v>0</v>
      </c>
      <c r="I345" s="104">
        <f ca="1">INDEX(CRC_Contributions_Summary!$D$35:$O$554,MATCH($Q345,CRC_Contributions_Summary!$Q$35:$Q$554,0),MATCH(I$3,CRC_Contributions_Summary!$D$34:$O$34,0))</f>
        <v>0</v>
      </c>
      <c r="J345" s="104">
        <f ca="1">INDEX(CRC_Contributions_Summary!$D$35:$O$554,MATCH($Q345,CRC_Contributions_Summary!$Q$35:$Q$554,0),MATCH(J$3,CRC_Contributions_Summary!$D$34:$O$34,0))</f>
        <v>0</v>
      </c>
      <c r="K345" s="104">
        <f ca="1">INDEX(CRC_Contributions_Summary!$D$35:$O$554,MATCH($Q345,CRC_Contributions_Summary!$Q$35:$Q$554,0),MATCH(K$3,CRC_Contributions_Summary!$D$34:$O$34,0))</f>
        <v>0</v>
      </c>
      <c r="L345" s="104">
        <f ca="1">INDEX(CRC_Contributions_Summary!$D$35:$O$554,MATCH($Q345,CRC_Contributions_Summary!$Q$35:$Q$554,0),MATCH(L$3,CRC_Contributions_Summary!$D$34:$O$34,0))</f>
        <v>0</v>
      </c>
      <c r="M345" s="104">
        <f ca="1">INDEX(CRC_Contributions_Summary!$D$35:$O$554,MATCH($Q345,CRC_Contributions_Summary!$Q$35:$Q$554,0),MATCH(M$3,CRC_Contributions_Summary!$D$34:$O$34,0))</f>
        <v>0</v>
      </c>
      <c r="N345" s="104">
        <f ca="1">INDEX(CRC_Contributions_Summary!$D$35:$O$554,MATCH($Q345,CRC_Contributions_Summary!$Q$35:$Q$554,0),MATCH(N$3,CRC_Contributions_Summary!$D$34:$O$34,0))</f>
        <v>0</v>
      </c>
      <c r="O345" s="104">
        <f t="shared" ca="1" si="389"/>
        <v>0</v>
      </c>
      <c r="P345">
        <f t="shared" ref="P345" ca="1" si="391">B344</f>
        <v>69</v>
      </c>
      <c r="Q345" t="str">
        <f t="shared" ca="1" si="367"/>
        <v>69Number of FTE</v>
      </c>
    </row>
    <row r="346" spans="2:17">
      <c r="B346" s="282"/>
      <c r="C346" s="99" t="s">
        <v>355</v>
      </c>
      <c r="D346" s="103">
        <f ca="1">INDEX(CRC_Contributions_Summary!$D$35:$O$554,MATCH($Q346,CRC_Contributions_Summary!$Q$35:$Q$554,0),MATCH(D$3,CRC_Contributions_Summary!$D$34:$O$34,0))</f>
        <v>0</v>
      </c>
      <c r="E346" s="103">
        <f ca="1">INDEX(CRC_Contributions_Summary!$D$35:$O$554,MATCH($Q346,CRC_Contributions_Summary!$Q$35:$Q$554,0),MATCH(E$3,CRC_Contributions_Summary!$D$34:$O$34,0))</f>
        <v>0</v>
      </c>
      <c r="F346" s="103">
        <f ca="1">INDEX(CRC_Contributions_Summary!$D$35:$O$554,MATCH($Q346,CRC_Contributions_Summary!$Q$35:$Q$554,0),MATCH(F$3,CRC_Contributions_Summary!$D$34:$O$34,0))</f>
        <v>0</v>
      </c>
      <c r="G346" s="103">
        <f ca="1">INDEX(CRC_Contributions_Summary!$D$35:$O$554,MATCH($Q346,CRC_Contributions_Summary!$Q$35:$Q$554,0),MATCH(G$3,CRC_Contributions_Summary!$D$34:$O$34,0))</f>
        <v>0</v>
      </c>
      <c r="H346" s="103">
        <f ca="1">INDEX(CRC_Contributions_Summary!$D$35:$O$554,MATCH($Q346,CRC_Contributions_Summary!$Q$35:$Q$554,0),MATCH(H$3,CRC_Contributions_Summary!$D$34:$O$34,0))</f>
        <v>0</v>
      </c>
      <c r="I346" s="103">
        <f ca="1">INDEX(CRC_Contributions_Summary!$D$35:$O$554,MATCH($Q346,CRC_Contributions_Summary!$Q$35:$Q$554,0),MATCH(I$3,CRC_Contributions_Summary!$D$34:$O$34,0))</f>
        <v>0</v>
      </c>
      <c r="J346" s="103">
        <f ca="1">INDEX(CRC_Contributions_Summary!$D$35:$O$554,MATCH($Q346,CRC_Contributions_Summary!$Q$35:$Q$554,0),MATCH(J$3,CRC_Contributions_Summary!$D$34:$O$34,0))</f>
        <v>0</v>
      </c>
      <c r="K346" s="103">
        <f ca="1">INDEX(CRC_Contributions_Summary!$D$35:$O$554,MATCH($Q346,CRC_Contributions_Summary!$Q$35:$Q$554,0),MATCH(K$3,CRC_Contributions_Summary!$D$34:$O$34,0))</f>
        <v>0</v>
      </c>
      <c r="L346" s="103">
        <f ca="1">INDEX(CRC_Contributions_Summary!$D$35:$O$554,MATCH($Q346,CRC_Contributions_Summary!$Q$35:$Q$554,0),MATCH(L$3,CRC_Contributions_Summary!$D$34:$O$34,0))</f>
        <v>0</v>
      </c>
      <c r="M346" s="103">
        <f ca="1">INDEX(CRC_Contributions_Summary!$D$35:$O$554,MATCH($Q346,CRC_Contributions_Summary!$Q$35:$Q$554,0),MATCH(M$3,CRC_Contributions_Summary!$D$34:$O$34,0))</f>
        <v>0</v>
      </c>
      <c r="N346" s="103">
        <f ca="1">INDEX(CRC_Contributions_Summary!$D$35:$O$554,MATCH($Q346,CRC_Contributions_Summary!$Q$35:$Q$554,0),MATCH(N$3,CRC_Contributions_Summary!$D$34:$O$34,0))</f>
        <v>0</v>
      </c>
      <c r="O346" s="103">
        <f t="shared" ca="1" si="389"/>
        <v>0</v>
      </c>
      <c r="P346">
        <f t="shared" ref="P346" ca="1" si="392">B344</f>
        <v>69</v>
      </c>
      <c r="Q346" t="str">
        <f t="shared" ca="1" si="367"/>
        <v>69Staff value ($)</v>
      </c>
    </row>
    <row r="347" spans="2:17">
      <c r="B347" s="282"/>
      <c r="C347" s="100" t="s">
        <v>347</v>
      </c>
      <c r="D347" s="103">
        <f ca="1">INDEX(CRC_Contributions_Summary!$D$35:$O$554,MATCH($Q347,CRC_Contributions_Summary!$Q$35:$Q$554,0),MATCH(D$3,CRC_Contributions_Summary!$D$34:$O$34,0))</f>
        <v>0</v>
      </c>
      <c r="E347" s="103">
        <f ca="1">INDEX(CRC_Contributions_Summary!$D$35:$O$554,MATCH($Q347,CRC_Contributions_Summary!$Q$35:$Q$554,0),MATCH(E$3,CRC_Contributions_Summary!$D$34:$O$34,0))</f>
        <v>0</v>
      </c>
      <c r="F347" s="103">
        <f ca="1">INDEX(CRC_Contributions_Summary!$D$35:$O$554,MATCH($Q347,CRC_Contributions_Summary!$Q$35:$Q$554,0),MATCH(F$3,CRC_Contributions_Summary!$D$34:$O$34,0))</f>
        <v>0</v>
      </c>
      <c r="G347" s="103">
        <f ca="1">INDEX(CRC_Contributions_Summary!$D$35:$O$554,MATCH($Q347,CRC_Contributions_Summary!$Q$35:$Q$554,0),MATCH(G$3,CRC_Contributions_Summary!$D$34:$O$34,0))</f>
        <v>0</v>
      </c>
      <c r="H347" s="103">
        <f ca="1">INDEX(CRC_Contributions_Summary!$D$35:$O$554,MATCH($Q347,CRC_Contributions_Summary!$Q$35:$Q$554,0),MATCH(H$3,CRC_Contributions_Summary!$D$34:$O$34,0))</f>
        <v>0</v>
      </c>
      <c r="I347" s="103">
        <f ca="1">INDEX(CRC_Contributions_Summary!$D$35:$O$554,MATCH($Q347,CRC_Contributions_Summary!$Q$35:$Q$554,0),MATCH(I$3,CRC_Contributions_Summary!$D$34:$O$34,0))</f>
        <v>0</v>
      </c>
      <c r="J347" s="103">
        <f ca="1">INDEX(CRC_Contributions_Summary!$D$35:$O$554,MATCH($Q347,CRC_Contributions_Summary!$Q$35:$Q$554,0),MATCH(J$3,CRC_Contributions_Summary!$D$34:$O$34,0))</f>
        <v>0</v>
      </c>
      <c r="K347" s="103">
        <f ca="1">INDEX(CRC_Contributions_Summary!$D$35:$O$554,MATCH($Q347,CRC_Contributions_Summary!$Q$35:$Q$554,0),MATCH(K$3,CRC_Contributions_Summary!$D$34:$O$34,0))</f>
        <v>0</v>
      </c>
      <c r="L347" s="103">
        <f ca="1">INDEX(CRC_Contributions_Summary!$D$35:$O$554,MATCH($Q347,CRC_Contributions_Summary!$Q$35:$Q$554,0),MATCH(L$3,CRC_Contributions_Summary!$D$34:$O$34,0))</f>
        <v>0</v>
      </c>
      <c r="M347" s="103">
        <f ca="1">INDEX(CRC_Contributions_Summary!$D$35:$O$554,MATCH($Q347,CRC_Contributions_Summary!$Q$35:$Q$554,0),MATCH(M$3,CRC_Contributions_Summary!$D$34:$O$34,0))</f>
        <v>0</v>
      </c>
      <c r="N347" s="103">
        <f ca="1">INDEX(CRC_Contributions_Summary!$D$35:$O$554,MATCH($Q347,CRC_Contributions_Summary!$Q$35:$Q$554,0),MATCH(N$3,CRC_Contributions_Summary!$D$34:$O$34,0))</f>
        <v>0</v>
      </c>
      <c r="O347" s="103">
        <f t="shared" ca="1" si="389"/>
        <v>0</v>
      </c>
      <c r="P347">
        <f t="shared" ref="P347" ca="1" si="393">B344</f>
        <v>69</v>
      </c>
      <c r="Q347" t="str">
        <f t="shared" ca="1" si="367"/>
        <v>69Non-staff in-kind ($)</v>
      </c>
    </row>
    <row r="348" spans="2:17">
      <c r="B348" s="282"/>
      <c r="C348" s="101" t="s">
        <v>428</v>
      </c>
      <c r="D348" s="105">
        <f t="shared" ref="D348:O348" ca="1" si="394">SUM(D344,D346,D347)</f>
        <v>0</v>
      </c>
      <c r="E348" s="105">
        <f t="shared" ca="1" si="394"/>
        <v>0</v>
      </c>
      <c r="F348" s="105">
        <f t="shared" ca="1" si="394"/>
        <v>0</v>
      </c>
      <c r="G348" s="105">
        <f t="shared" ca="1" si="394"/>
        <v>0</v>
      </c>
      <c r="H348" s="105">
        <f t="shared" ca="1" si="394"/>
        <v>0</v>
      </c>
      <c r="I348" s="105">
        <f t="shared" ca="1" si="394"/>
        <v>0</v>
      </c>
      <c r="J348" s="105">
        <f t="shared" ca="1" si="394"/>
        <v>0</v>
      </c>
      <c r="K348" s="105">
        <f t="shared" ca="1" si="394"/>
        <v>0</v>
      </c>
      <c r="L348" s="105">
        <f t="shared" ca="1" si="394"/>
        <v>0</v>
      </c>
      <c r="M348" s="105">
        <f t="shared" ca="1" si="394"/>
        <v>0</v>
      </c>
      <c r="N348" s="105">
        <f t="shared" ca="1" si="394"/>
        <v>0</v>
      </c>
      <c r="O348" s="105">
        <f t="shared" ca="1" si="394"/>
        <v>0</v>
      </c>
      <c r="Q348" t="str">
        <f t="shared" si="367"/>
        <v>Partner total ($)</v>
      </c>
    </row>
    <row r="349" spans="2:17">
      <c r="B349" s="282">
        <f ca="1">INDEX(CRC_Partner_Information!$B$7:$B$136,COUNTA(B$4:B349))</f>
        <v>70</v>
      </c>
      <c r="C349" s="98" t="s">
        <v>344</v>
      </c>
      <c r="D349" s="103">
        <f ca="1">INDEX(CRC_Contributions_Summary!$D$35:$O$554,MATCH($Q349,CRC_Contributions_Summary!$Q$35:$Q$554,0),MATCH(D$3,CRC_Contributions_Summary!$D$34:$O$34,0))</f>
        <v>0</v>
      </c>
      <c r="E349" s="103">
        <f ca="1">INDEX(CRC_Contributions_Summary!$D$35:$O$554,MATCH($Q349,CRC_Contributions_Summary!$Q$35:$Q$554,0),MATCH(E$3,CRC_Contributions_Summary!$D$34:$O$34,0))</f>
        <v>0</v>
      </c>
      <c r="F349" s="103">
        <f ca="1">INDEX(CRC_Contributions_Summary!$D$35:$O$554,MATCH($Q349,CRC_Contributions_Summary!$Q$35:$Q$554,0),MATCH(F$3,CRC_Contributions_Summary!$D$34:$O$34,0))</f>
        <v>0</v>
      </c>
      <c r="G349" s="103">
        <f ca="1">INDEX(CRC_Contributions_Summary!$D$35:$O$554,MATCH($Q349,CRC_Contributions_Summary!$Q$35:$Q$554,0),MATCH(G$3,CRC_Contributions_Summary!$D$34:$O$34,0))</f>
        <v>0</v>
      </c>
      <c r="H349" s="103">
        <f ca="1">INDEX(CRC_Contributions_Summary!$D$35:$O$554,MATCH($Q349,CRC_Contributions_Summary!$Q$35:$Q$554,0),MATCH(H$3,CRC_Contributions_Summary!$D$34:$O$34,0))</f>
        <v>0</v>
      </c>
      <c r="I349" s="103">
        <f ca="1">INDEX(CRC_Contributions_Summary!$D$35:$O$554,MATCH($Q349,CRC_Contributions_Summary!$Q$35:$Q$554,0),MATCH(I$3,CRC_Contributions_Summary!$D$34:$O$34,0))</f>
        <v>0</v>
      </c>
      <c r="J349" s="103">
        <f ca="1">INDEX(CRC_Contributions_Summary!$D$35:$O$554,MATCH($Q349,CRC_Contributions_Summary!$Q$35:$Q$554,0),MATCH(J$3,CRC_Contributions_Summary!$D$34:$O$34,0))</f>
        <v>0</v>
      </c>
      <c r="K349" s="103">
        <f ca="1">INDEX(CRC_Contributions_Summary!$D$35:$O$554,MATCH($Q349,CRC_Contributions_Summary!$Q$35:$Q$554,0),MATCH(K$3,CRC_Contributions_Summary!$D$34:$O$34,0))</f>
        <v>0</v>
      </c>
      <c r="L349" s="103">
        <f ca="1">INDEX(CRC_Contributions_Summary!$D$35:$O$554,MATCH($Q349,CRC_Contributions_Summary!$Q$35:$Q$554,0),MATCH(L$3,CRC_Contributions_Summary!$D$34:$O$34,0))</f>
        <v>0</v>
      </c>
      <c r="M349" s="103">
        <f ca="1">INDEX(CRC_Contributions_Summary!$D$35:$O$554,MATCH($Q349,CRC_Contributions_Summary!$Q$35:$Q$554,0),MATCH(M$3,CRC_Contributions_Summary!$D$34:$O$34,0))</f>
        <v>0</v>
      </c>
      <c r="N349" s="103">
        <f ca="1">INDEX(CRC_Contributions_Summary!$D$35:$O$554,MATCH($Q349,CRC_Contributions_Summary!$Q$35:$Q$554,0),MATCH(N$3,CRC_Contributions_Summary!$D$34:$O$34,0))</f>
        <v>0</v>
      </c>
      <c r="O349" s="103">
        <f t="shared" ref="O349:O352" ca="1" si="395">SUM(D349:N349)</f>
        <v>0</v>
      </c>
      <c r="P349">
        <f t="shared" ref="P349" ca="1" si="396">B349</f>
        <v>70</v>
      </c>
      <c r="Q349" t="str">
        <f t="shared" ca="1" si="367"/>
        <v>70Cash ($)</v>
      </c>
    </row>
    <row r="350" spans="2:17">
      <c r="B350" s="282"/>
      <c r="C350" s="99" t="s">
        <v>345</v>
      </c>
      <c r="D350" s="104">
        <f ca="1">INDEX(CRC_Contributions_Summary!$D$35:$O$554,MATCH($Q350,CRC_Contributions_Summary!$Q$35:$Q$554,0),MATCH(D$3,CRC_Contributions_Summary!$D$34:$O$34,0))</f>
        <v>0</v>
      </c>
      <c r="E350" s="104">
        <f ca="1">INDEX(CRC_Contributions_Summary!$D$35:$O$554,MATCH($Q350,CRC_Contributions_Summary!$Q$35:$Q$554,0),MATCH(E$3,CRC_Contributions_Summary!$D$34:$O$34,0))</f>
        <v>0</v>
      </c>
      <c r="F350" s="104">
        <f ca="1">INDEX(CRC_Contributions_Summary!$D$35:$O$554,MATCH($Q350,CRC_Contributions_Summary!$Q$35:$Q$554,0),MATCH(F$3,CRC_Contributions_Summary!$D$34:$O$34,0))</f>
        <v>0</v>
      </c>
      <c r="G350" s="104">
        <f ca="1">INDEX(CRC_Contributions_Summary!$D$35:$O$554,MATCH($Q350,CRC_Contributions_Summary!$Q$35:$Q$554,0),MATCH(G$3,CRC_Contributions_Summary!$D$34:$O$34,0))</f>
        <v>0</v>
      </c>
      <c r="H350" s="104">
        <f ca="1">INDEX(CRC_Contributions_Summary!$D$35:$O$554,MATCH($Q350,CRC_Contributions_Summary!$Q$35:$Q$554,0),MATCH(H$3,CRC_Contributions_Summary!$D$34:$O$34,0))</f>
        <v>0</v>
      </c>
      <c r="I350" s="104">
        <f ca="1">INDEX(CRC_Contributions_Summary!$D$35:$O$554,MATCH($Q350,CRC_Contributions_Summary!$Q$35:$Q$554,0),MATCH(I$3,CRC_Contributions_Summary!$D$34:$O$34,0))</f>
        <v>0</v>
      </c>
      <c r="J350" s="104">
        <f ca="1">INDEX(CRC_Contributions_Summary!$D$35:$O$554,MATCH($Q350,CRC_Contributions_Summary!$Q$35:$Q$554,0),MATCH(J$3,CRC_Contributions_Summary!$D$34:$O$34,0))</f>
        <v>0</v>
      </c>
      <c r="K350" s="104">
        <f ca="1">INDEX(CRC_Contributions_Summary!$D$35:$O$554,MATCH($Q350,CRC_Contributions_Summary!$Q$35:$Q$554,0),MATCH(K$3,CRC_Contributions_Summary!$D$34:$O$34,0))</f>
        <v>0</v>
      </c>
      <c r="L350" s="104">
        <f ca="1">INDEX(CRC_Contributions_Summary!$D$35:$O$554,MATCH($Q350,CRC_Contributions_Summary!$Q$35:$Q$554,0),MATCH(L$3,CRC_Contributions_Summary!$D$34:$O$34,0))</f>
        <v>0</v>
      </c>
      <c r="M350" s="104">
        <f ca="1">INDEX(CRC_Contributions_Summary!$D$35:$O$554,MATCH($Q350,CRC_Contributions_Summary!$Q$35:$Q$554,0),MATCH(M$3,CRC_Contributions_Summary!$D$34:$O$34,0))</f>
        <v>0</v>
      </c>
      <c r="N350" s="104">
        <f ca="1">INDEX(CRC_Contributions_Summary!$D$35:$O$554,MATCH($Q350,CRC_Contributions_Summary!$Q$35:$Q$554,0),MATCH(N$3,CRC_Contributions_Summary!$D$34:$O$34,0))</f>
        <v>0</v>
      </c>
      <c r="O350" s="104">
        <f t="shared" ca="1" si="395"/>
        <v>0</v>
      </c>
      <c r="P350">
        <f t="shared" ref="P350" ca="1" si="397">B349</f>
        <v>70</v>
      </c>
      <c r="Q350" t="str">
        <f t="shared" ca="1" si="367"/>
        <v>70Number of FTE</v>
      </c>
    </row>
    <row r="351" spans="2:17">
      <c r="B351" s="282"/>
      <c r="C351" s="99" t="s">
        <v>355</v>
      </c>
      <c r="D351" s="103">
        <f ca="1">INDEX(CRC_Contributions_Summary!$D$35:$O$554,MATCH($Q351,CRC_Contributions_Summary!$Q$35:$Q$554,0),MATCH(D$3,CRC_Contributions_Summary!$D$34:$O$34,0))</f>
        <v>0</v>
      </c>
      <c r="E351" s="103">
        <f ca="1">INDEX(CRC_Contributions_Summary!$D$35:$O$554,MATCH($Q351,CRC_Contributions_Summary!$Q$35:$Q$554,0),MATCH(E$3,CRC_Contributions_Summary!$D$34:$O$34,0))</f>
        <v>0</v>
      </c>
      <c r="F351" s="103">
        <f ca="1">INDEX(CRC_Contributions_Summary!$D$35:$O$554,MATCH($Q351,CRC_Contributions_Summary!$Q$35:$Q$554,0),MATCH(F$3,CRC_Contributions_Summary!$D$34:$O$34,0))</f>
        <v>0</v>
      </c>
      <c r="G351" s="103">
        <f ca="1">INDEX(CRC_Contributions_Summary!$D$35:$O$554,MATCH($Q351,CRC_Contributions_Summary!$Q$35:$Q$554,0),MATCH(G$3,CRC_Contributions_Summary!$D$34:$O$34,0))</f>
        <v>0</v>
      </c>
      <c r="H351" s="103">
        <f ca="1">INDEX(CRC_Contributions_Summary!$D$35:$O$554,MATCH($Q351,CRC_Contributions_Summary!$Q$35:$Q$554,0),MATCH(H$3,CRC_Contributions_Summary!$D$34:$O$34,0))</f>
        <v>0</v>
      </c>
      <c r="I351" s="103">
        <f ca="1">INDEX(CRC_Contributions_Summary!$D$35:$O$554,MATCH($Q351,CRC_Contributions_Summary!$Q$35:$Q$554,0),MATCH(I$3,CRC_Contributions_Summary!$D$34:$O$34,0))</f>
        <v>0</v>
      </c>
      <c r="J351" s="103">
        <f ca="1">INDEX(CRC_Contributions_Summary!$D$35:$O$554,MATCH($Q351,CRC_Contributions_Summary!$Q$35:$Q$554,0),MATCH(J$3,CRC_Contributions_Summary!$D$34:$O$34,0))</f>
        <v>0</v>
      </c>
      <c r="K351" s="103">
        <f ca="1">INDEX(CRC_Contributions_Summary!$D$35:$O$554,MATCH($Q351,CRC_Contributions_Summary!$Q$35:$Q$554,0),MATCH(K$3,CRC_Contributions_Summary!$D$34:$O$34,0))</f>
        <v>0</v>
      </c>
      <c r="L351" s="103">
        <f ca="1">INDEX(CRC_Contributions_Summary!$D$35:$O$554,MATCH($Q351,CRC_Contributions_Summary!$Q$35:$Q$554,0),MATCH(L$3,CRC_Contributions_Summary!$D$34:$O$34,0))</f>
        <v>0</v>
      </c>
      <c r="M351" s="103">
        <f ca="1">INDEX(CRC_Contributions_Summary!$D$35:$O$554,MATCH($Q351,CRC_Contributions_Summary!$Q$35:$Q$554,0),MATCH(M$3,CRC_Contributions_Summary!$D$34:$O$34,0))</f>
        <v>0</v>
      </c>
      <c r="N351" s="103">
        <f ca="1">INDEX(CRC_Contributions_Summary!$D$35:$O$554,MATCH($Q351,CRC_Contributions_Summary!$Q$35:$Q$554,0),MATCH(N$3,CRC_Contributions_Summary!$D$34:$O$34,0))</f>
        <v>0</v>
      </c>
      <c r="O351" s="103">
        <f t="shared" ca="1" si="395"/>
        <v>0</v>
      </c>
      <c r="P351">
        <f t="shared" ref="P351" ca="1" si="398">B349</f>
        <v>70</v>
      </c>
      <c r="Q351" t="str">
        <f t="shared" ca="1" si="367"/>
        <v>70Staff value ($)</v>
      </c>
    </row>
    <row r="352" spans="2:17">
      <c r="B352" s="282"/>
      <c r="C352" s="100" t="s">
        <v>347</v>
      </c>
      <c r="D352" s="103">
        <f ca="1">INDEX(CRC_Contributions_Summary!$D$35:$O$554,MATCH($Q352,CRC_Contributions_Summary!$Q$35:$Q$554,0),MATCH(D$3,CRC_Contributions_Summary!$D$34:$O$34,0))</f>
        <v>0</v>
      </c>
      <c r="E352" s="103">
        <f ca="1">INDEX(CRC_Contributions_Summary!$D$35:$O$554,MATCH($Q352,CRC_Contributions_Summary!$Q$35:$Q$554,0),MATCH(E$3,CRC_Contributions_Summary!$D$34:$O$34,0))</f>
        <v>0</v>
      </c>
      <c r="F352" s="103">
        <f ca="1">INDEX(CRC_Contributions_Summary!$D$35:$O$554,MATCH($Q352,CRC_Contributions_Summary!$Q$35:$Q$554,0),MATCH(F$3,CRC_Contributions_Summary!$D$34:$O$34,0))</f>
        <v>0</v>
      </c>
      <c r="G352" s="103">
        <f ca="1">INDEX(CRC_Contributions_Summary!$D$35:$O$554,MATCH($Q352,CRC_Contributions_Summary!$Q$35:$Q$554,0),MATCH(G$3,CRC_Contributions_Summary!$D$34:$O$34,0))</f>
        <v>0</v>
      </c>
      <c r="H352" s="103">
        <f ca="1">INDEX(CRC_Contributions_Summary!$D$35:$O$554,MATCH($Q352,CRC_Contributions_Summary!$Q$35:$Q$554,0),MATCH(H$3,CRC_Contributions_Summary!$D$34:$O$34,0))</f>
        <v>0</v>
      </c>
      <c r="I352" s="103">
        <f ca="1">INDEX(CRC_Contributions_Summary!$D$35:$O$554,MATCH($Q352,CRC_Contributions_Summary!$Q$35:$Q$554,0),MATCH(I$3,CRC_Contributions_Summary!$D$34:$O$34,0))</f>
        <v>0</v>
      </c>
      <c r="J352" s="103">
        <f ca="1">INDEX(CRC_Contributions_Summary!$D$35:$O$554,MATCH($Q352,CRC_Contributions_Summary!$Q$35:$Q$554,0),MATCH(J$3,CRC_Contributions_Summary!$D$34:$O$34,0))</f>
        <v>0</v>
      </c>
      <c r="K352" s="103">
        <f ca="1">INDEX(CRC_Contributions_Summary!$D$35:$O$554,MATCH($Q352,CRC_Contributions_Summary!$Q$35:$Q$554,0),MATCH(K$3,CRC_Contributions_Summary!$D$34:$O$34,0))</f>
        <v>0</v>
      </c>
      <c r="L352" s="103">
        <f ca="1">INDEX(CRC_Contributions_Summary!$D$35:$O$554,MATCH($Q352,CRC_Contributions_Summary!$Q$35:$Q$554,0),MATCH(L$3,CRC_Contributions_Summary!$D$34:$O$34,0))</f>
        <v>0</v>
      </c>
      <c r="M352" s="103">
        <f ca="1">INDEX(CRC_Contributions_Summary!$D$35:$O$554,MATCH($Q352,CRC_Contributions_Summary!$Q$35:$Q$554,0),MATCH(M$3,CRC_Contributions_Summary!$D$34:$O$34,0))</f>
        <v>0</v>
      </c>
      <c r="N352" s="103">
        <f ca="1">INDEX(CRC_Contributions_Summary!$D$35:$O$554,MATCH($Q352,CRC_Contributions_Summary!$Q$35:$Q$554,0),MATCH(N$3,CRC_Contributions_Summary!$D$34:$O$34,0))</f>
        <v>0</v>
      </c>
      <c r="O352" s="103">
        <f t="shared" ca="1" si="395"/>
        <v>0</v>
      </c>
      <c r="P352">
        <f t="shared" ref="P352" ca="1" si="399">B349</f>
        <v>70</v>
      </c>
      <c r="Q352" t="str">
        <f t="shared" ca="1" si="367"/>
        <v>70Non-staff in-kind ($)</v>
      </c>
    </row>
    <row r="353" spans="2:17">
      <c r="B353" s="282"/>
      <c r="C353" s="101" t="s">
        <v>428</v>
      </c>
      <c r="D353" s="105">
        <f t="shared" ref="D353:O353" ca="1" si="400">SUM(D349,D351,D352)</f>
        <v>0</v>
      </c>
      <c r="E353" s="105">
        <f t="shared" ca="1" si="400"/>
        <v>0</v>
      </c>
      <c r="F353" s="105">
        <f t="shared" ca="1" si="400"/>
        <v>0</v>
      </c>
      <c r="G353" s="105">
        <f t="shared" ca="1" si="400"/>
        <v>0</v>
      </c>
      <c r="H353" s="105">
        <f t="shared" ca="1" si="400"/>
        <v>0</v>
      </c>
      <c r="I353" s="105">
        <f t="shared" ca="1" si="400"/>
        <v>0</v>
      </c>
      <c r="J353" s="105">
        <f t="shared" ca="1" si="400"/>
        <v>0</v>
      </c>
      <c r="K353" s="105">
        <f t="shared" ca="1" si="400"/>
        <v>0</v>
      </c>
      <c r="L353" s="105">
        <f t="shared" ca="1" si="400"/>
        <v>0</v>
      </c>
      <c r="M353" s="105">
        <f t="shared" ca="1" si="400"/>
        <v>0</v>
      </c>
      <c r="N353" s="105">
        <f t="shared" ca="1" si="400"/>
        <v>0</v>
      </c>
      <c r="O353" s="105">
        <f t="shared" ca="1" si="400"/>
        <v>0</v>
      </c>
      <c r="Q353" t="str">
        <f t="shared" si="367"/>
        <v>Partner total ($)</v>
      </c>
    </row>
    <row r="354" spans="2:17">
      <c r="B354" s="282">
        <f ca="1">INDEX(CRC_Partner_Information!$B$7:$B$136,COUNTA(B$4:B354))</f>
        <v>71</v>
      </c>
      <c r="C354" s="98" t="s">
        <v>344</v>
      </c>
      <c r="D354" s="103">
        <f ca="1">INDEX(CRC_Contributions_Summary!$D$35:$O$554,MATCH($Q354,CRC_Contributions_Summary!$Q$35:$Q$554,0),MATCH(D$3,CRC_Contributions_Summary!$D$34:$O$34,0))</f>
        <v>0</v>
      </c>
      <c r="E354" s="103">
        <f ca="1">INDEX(CRC_Contributions_Summary!$D$35:$O$554,MATCH($Q354,CRC_Contributions_Summary!$Q$35:$Q$554,0),MATCH(E$3,CRC_Contributions_Summary!$D$34:$O$34,0))</f>
        <v>0</v>
      </c>
      <c r="F354" s="103">
        <f ca="1">INDEX(CRC_Contributions_Summary!$D$35:$O$554,MATCH($Q354,CRC_Contributions_Summary!$Q$35:$Q$554,0),MATCH(F$3,CRC_Contributions_Summary!$D$34:$O$34,0))</f>
        <v>0</v>
      </c>
      <c r="G354" s="103">
        <f ca="1">INDEX(CRC_Contributions_Summary!$D$35:$O$554,MATCH($Q354,CRC_Contributions_Summary!$Q$35:$Q$554,0),MATCH(G$3,CRC_Contributions_Summary!$D$34:$O$34,0))</f>
        <v>0</v>
      </c>
      <c r="H354" s="103">
        <f ca="1">INDEX(CRC_Contributions_Summary!$D$35:$O$554,MATCH($Q354,CRC_Contributions_Summary!$Q$35:$Q$554,0),MATCH(H$3,CRC_Contributions_Summary!$D$34:$O$34,0))</f>
        <v>0</v>
      </c>
      <c r="I354" s="103">
        <f ca="1">INDEX(CRC_Contributions_Summary!$D$35:$O$554,MATCH($Q354,CRC_Contributions_Summary!$Q$35:$Q$554,0),MATCH(I$3,CRC_Contributions_Summary!$D$34:$O$34,0))</f>
        <v>0</v>
      </c>
      <c r="J354" s="103">
        <f ca="1">INDEX(CRC_Contributions_Summary!$D$35:$O$554,MATCH($Q354,CRC_Contributions_Summary!$Q$35:$Q$554,0),MATCH(J$3,CRC_Contributions_Summary!$D$34:$O$34,0))</f>
        <v>0</v>
      </c>
      <c r="K354" s="103">
        <f ca="1">INDEX(CRC_Contributions_Summary!$D$35:$O$554,MATCH($Q354,CRC_Contributions_Summary!$Q$35:$Q$554,0),MATCH(K$3,CRC_Contributions_Summary!$D$34:$O$34,0))</f>
        <v>0</v>
      </c>
      <c r="L354" s="103">
        <f ca="1">INDEX(CRC_Contributions_Summary!$D$35:$O$554,MATCH($Q354,CRC_Contributions_Summary!$Q$35:$Q$554,0),MATCH(L$3,CRC_Contributions_Summary!$D$34:$O$34,0))</f>
        <v>0</v>
      </c>
      <c r="M354" s="103">
        <f ca="1">INDEX(CRC_Contributions_Summary!$D$35:$O$554,MATCH($Q354,CRC_Contributions_Summary!$Q$35:$Q$554,0),MATCH(M$3,CRC_Contributions_Summary!$D$34:$O$34,0))</f>
        <v>0</v>
      </c>
      <c r="N354" s="103">
        <f ca="1">INDEX(CRC_Contributions_Summary!$D$35:$O$554,MATCH($Q354,CRC_Contributions_Summary!$Q$35:$Q$554,0),MATCH(N$3,CRC_Contributions_Summary!$D$34:$O$34,0))</f>
        <v>0</v>
      </c>
      <c r="O354" s="103">
        <f t="shared" ref="O354:O357" ca="1" si="401">SUM(D354:N354)</f>
        <v>0</v>
      </c>
      <c r="P354">
        <f t="shared" ref="P354" ca="1" si="402">B354</f>
        <v>71</v>
      </c>
      <c r="Q354" t="str">
        <f t="shared" ca="1" si="367"/>
        <v>71Cash ($)</v>
      </c>
    </row>
    <row r="355" spans="2:17">
      <c r="B355" s="282"/>
      <c r="C355" s="99" t="s">
        <v>345</v>
      </c>
      <c r="D355" s="104">
        <f ca="1">INDEX(CRC_Contributions_Summary!$D$35:$O$554,MATCH($Q355,CRC_Contributions_Summary!$Q$35:$Q$554,0),MATCH(D$3,CRC_Contributions_Summary!$D$34:$O$34,0))</f>
        <v>0</v>
      </c>
      <c r="E355" s="104">
        <f ca="1">INDEX(CRC_Contributions_Summary!$D$35:$O$554,MATCH($Q355,CRC_Contributions_Summary!$Q$35:$Q$554,0),MATCH(E$3,CRC_Contributions_Summary!$D$34:$O$34,0))</f>
        <v>0</v>
      </c>
      <c r="F355" s="104">
        <f ca="1">INDEX(CRC_Contributions_Summary!$D$35:$O$554,MATCH($Q355,CRC_Contributions_Summary!$Q$35:$Q$554,0),MATCH(F$3,CRC_Contributions_Summary!$D$34:$O$34,0))</f>
        <v>0</v>
      </c>
      <c r="G355" s="104">
        <f ca="1">INDEX(CRC_Contributions_Summary!$D$35:$O$554,MATCH($Q355,CRC_Contributions_Summary!$Q$35:$Q$554,0),MATCH(G$3,CRC_Contributions_Summary!$D$34:$O$34,0))</f>
        <v>0</v>
      </c>
      <c r="H355" s="104">
        <f ca="1">INDEX(CRC_Contributions_Summary!$D$35:$O$554,MATCH($Q355,CRC_Contributions_Summary!$Q$35:$Q$554,0),MATCH(H$3,CRC_Contributions_Summary!$D$34:$O$34,0))</f>
        <v>0</v>
      </c>
      <c r="I355" s="104">
        <f ca="1">INDEX(CRC_Contributions_Summary!$D$35:$O$554,MATCH($Q355,CRC_Contributions_Summary!$Q$35:$Q$554,0),MATCH(I$3,CRC_Contributions_Summary!$D$34:$O$34,0))</f>
        <v>0</v>
      </c>
      <c r="J355" s="104">
        <f ca="1">INDEX(CRC_Contributions_Summary!$D$35:$O$554,MATCH($Q355,CRC_Contributions_Summary!$Q$35:$Q$554,0),MATCH(J$3,CRC_Contributions_Summary!$D$34:$O$34,0))</f>
        <v>0</v>
      </c>
      <c r="K355" s="104">
        <f ca="1">INDEX(CRC_Contributions_Summary!$D$35:$O$554,MATCH($Q355,CRC_Contributions_Summary!$Q$35:$Q$554,0),MATCH(K$3,CRC_Contributions_Summary!$D$34:$O$34,0))</f>
        <v>0</v>
      </c>
      <c r="L355" s="104">
        <f ca="1">INDEX(CRC_Contributions_Summary!$D$35:$O$554,MATCH($Q355,CRC_Contributions_Summary!$Q$35:$Q$554,0),MATCH(L$3,CRC_Contributions_Summary!$D$34:$O$34,0))</f>
        <v>0</v>
      </c>
      <c r="M355" s="104">
        <f ca="1">INDEX(CRC_Contributions_Summary!$D$35:$O$554,MATCH($Q355,CRC_Contributions_Summary!$Q$35:$Q$554,0),MATCH(M$3,CRC_Contributions_Summary!$D$34:$O$34,0))</f>
        <v>0</v>
      </c>
      <c r="N355" s="104">
        <f ca="1">INDEX(CRC_Contributions_Summary!$D$35:$O$554,MATCH($Q355,CRC_Contributions_Summary!$Q$35:$Q$554,0),MATCH(N$3,CRC_Contributions_Summary!$D$34:$O$34,0))</f>
        <v>0</v>
      </c>
      <c r="O355" s="104">
        <f t="shared" ca="1" si="401"/>
        <v>0</v>
      </c>
      <c r="P355">
        <f t="shared" ref="P355" ca="1" si="403">B354</f>
        <v>71</v>
      </c>
      <c r="Q355" t="str">
        <f t="shared" ca="1" si="367"/>
        <v>71Number of FTE</v>
      </c>
    </row>
    <row r="356" spans="2:17">
      <c r="B356" s="282"/>
      <c r="C356" s="99" t="s">
        <v>355</v>
      </c>
      <c r="D356" s="103">
        <f ca="1">INDEX(CRC_Contributions_Summary!$D$35:$O$554,MATCH($Q356,CRC_Contributions_Summary!$Q$35:$Q$554,0),MATCH(D$3,CRC_Contributions_Summary!$D$34:$O$34,0))</f>
        <v>0</v>
      </c>
      <c r="E356" s="103">
        <f ca="1">INDEX(CRC_Contributions_Summary!$D$35:$O$554,MATCH($Q356,CRC_Contributions_Summary!$Q$35:$Q$554,0),MATCH(E$3,CRC_Contributions_Summary!$D$34:$O$34,0))</f>
        <v>0</v>
      </c>
      <c r="F356" s="103">
        <f ca="1">INDEX(CRC_Contributions_Summary!$D$35:$O$554,MATCH($Q356,CRC_Contributions_Summary!$Q$35:$Q$554,0),MATCH(F$3,CRC_Contributions_Summary!$D$34:$O$34,0))</f>
        <v>0</v>
      </c>
      <c r="G356" s="103">
        <f ca="1">INDEX(CRC_Contributions_Summary!$D$35:$O$554,MATCH($Q356,CRC_Contributions_Summary!$Q$35:$Q$554,0),MATCH(G$3,CRC_Contributions_Summary!$D$34:$O$34,0))</f>
        <v>0</v>
      </c>
      <c r="H356" s="103">
        <f ca="1">INDEX(CRC_Contributions_Summary!$D$35:$O$554,MATCH($Q356,CRC_Contributions_Summary!$Q$35:$Q$554,0),MATCH(H$3,CRC_Contributions_Summary!$D$34:$O$34,0))</f>
        <v>0</v>
      </c>
      <c r="I356" s="103">
        <f ca="1">INDEX(CRC_Contributions_Summary!$D$35:$O$554,MATCH($Q356,CRC_Contributions_Summary!$Q$35:$Q$554,0),MATCH(I$3,CRC_Contributions_Summary!$D$34:$O$34,0))</f>
        <v>0</v>
      </c>
      <c r="J356" s="103">
        <f ca="1">INDEX(CRC_Contributions_Summary!$D$35:$O$554,MATCH($Q356,CRC_Contributions_Summary!$Q$35:$Q$554,0),MATCH(J$3,CRC_Contributions_Summary!$D$34:$O$34,0))</f>
        <v>0</v>
      </c>
      <c r="K356" s="103">
        <f ca="1">INDEX(CRC_Contributions_Summary!$D$35:$O$554,MATCH($Q356,CRC_Contributions_Summary!$Q$35:$Q$554,0),MATCH(K$3,CRC_Contributions_Summary!$D$34:$O$34,0))</f>
        <v>0</v>
      </c>
      <c r="L356" s="103">
        <f ca="1">INDEX(CRC_Contributions_Summary!$D$35:$O$554,MATCH($Q356,CRC_Contributions_Summary!$Q$35:$Q$554,0),MATCH(L$3,CRC_Contributions_Summary!$D$34:$O$34,0))</f>
        <v>0</v>
      </c>
      <c r="M356" s="103">
        <f ca="1">INDEX(CRC_Contributions_Summary!$D$35:$O$554,MATCH($Q356,CRC_Contributions_Summary!$Q$35:$Q$554,0),MATCH(M$3,CRC_Contributions_Summary!$D$34:$O$34,0))</f>
        <v>0</v>
      </c>
      <c r="N356" s="103">
        <f ca="1">INDEX(CRC_Contributions_Summary!$D$35:$O$554,MATCH($Q356,CRC_Contributions_Summary!$Q$35:$Q$554,0),MATCH(N$3,CRC_Contributions_Summary!$D$34:$O$34,0))</f>
        <v>0</v>
      </c>
      <c r="O356" s="103">
        <f t="shared" ca="1" si="401"/>
        <v>0</v>
      </c>
      <c r="P356">
        <f t="shared" ref="P356" ca="1" si="404">B354</f>
        <v>71</v>
      </c>
      <c r="Q356" t="str">
        <f t="shared" ca="1" si="367"/>
        <v>71Staff value ($)</v>
      </c>
    </row>
    <row r="357" spans="2:17">
      <c r="B357" s="282"/>
      <c r="C357" s="100" t="s">
        <v>347</v>
      </c>
      <c r="D357" s="103">
        <f ca="1">INDEX(CRC_Contributions_Summary!$D$35:$O$554,MATCH($Q357,CRC_Contributions_Summary!$Q$35:$Q$554,0),MATCH(D$3,CRC_Contributions_Summary!$D$34:$O$34,0))</f>
        <v>0</v>
      </c>
      <c r="E357" s="103">
        <f ca="1">INDEX(CRC_Contributions_Summary!$D$35:$O$554,MATCH($Q357,CRC_Contributions_Summary!$Q$35:$Q$554,0),MATCH(E$3,CRC_Contributions_Summary!$D$34:$O$34,0))</f>
        <v>0</v>
      </c>
      <c r="F357" s="103">
        <f ca="1">INDEX(CRC_Contributions_Summary!$D$35:$O$554,MATCH($Q357,CRC_Contributions_Summary!$Q$35:$Q$554,0),MATCH(F$3,CRC_Contributions_Summary!$D$34:$O$34,0))</f>
        <v>0</v>
      </c>
      <c r="G357" s="103">
        <f ca="1">INDEX(CRC_Contributions_Summary!$D$35:$O$554,MATCH($Q357,CRC_Contributions_Summary!$Q$35:$Q$554,0),MATCH(G$3,CRC_Contributions_Summary!$D$34:$O$34,0))</f>
        <v>0</v>
      </c>
      <c r="H357" s="103">
        <f ca="1">INDEX(CRC_Contributions_Summary!$D$35:$O$554,MATCH($Q357,CRC_Contributions_Summary!$Q$35:$Q$554,0),MATCH(H$3,CRC_Contributions_Summary!$D$34:$O$34,0))</f>
        <v>0</v>
      </c>
      <c r="I357" s="103">
        <f ca="1">INDEX(CRC_Contributions_Summary!$D$35:$O$554,MATCH($Q357,CRC_Contributions_Summary!$Q$35:$Q$554,0),MATCH(I$3,CRC_Contributions_Summary!$D$34:$O$34,0))</f>
        <v>0</v>
      </c>
      <c r="J357" s="103">
        <f ca="1">INDEX(CRC_Contributions_Summary!$D$35:$O$554,MATCH($Q357,CRC_Contributions_Summary!$Q$35:$Q$554,0),MATCH(J$3,CRC_Contributions_Summary!$D$34:$O$34,0))</f>
        <v>0</v>
      </c>
      <c r="K357" s="103">
        <f ca="1">INDEX(CRC_Contributions_Summary!$D$35:$O$554,MATCH($Q357,CRC_Contributions_Summary!$Q$35:$Q$554,0),MATCH(K$3,CRC_Contributions_Summary!$D$34:$O$34,0))</f>
        <v>0</v>
      </c>
      <c r="L357" s="103">
        <f ca="1">INDEX(CRC_Contributions_Summary!$D$35:$O$554,MATCH($Q357,CRC_Contributions_Summary!$Q$35:$Q$554,0),MATCH(L$3,CRC_Contributions_Summary!$D$34:$O$34,0))</f>
        <v>0</v>
      </c>
      <c r="M357" s="103">
        <f ca="1">INDEX(CRC_Contributions_Summary!$D$35:$O$554,MATCH($Q357,CRC_Contributions_Summary!$Q$35:$Q$554,0),MATCH(M$3,CRC_Contributions_Summary!$D$34:$O$34,0))</f>
        <v>0</v>
      </c>
      <c r="N357" s="103">
        <f ca="1">INDEX(CRC_Contributions_Summary!$D$35:$O$554,MATCH($Q357,CRC_Contributions_Summary!$Q$35:$Q$554,0),MATCH(N$3,CRC_Contributions_Summary!$D$34:$O$34,0))</f>
        <v>0</v>
      </c>
      <c r="O357" s="103">
        <f t="shared" ca="1" si="401"/>
        <v>0</v>
      </c>
      <c r="P357">
        <f t="shared" ref="P357" ca="1" si="405">B354</f>
        <v>71</v>
      </c>
      <c r="Q357" t="str">
        <f t="shared" ca="1" si="367"/>
        <v>71Non-staff in-kind ($)</v>
      </c>
    </row>
    <row r="358" spans="2:17">
      <c r="B358" s="282"/>
      <c r="C358" s="101" t="s">
        <v>428</v>
      </c>
      <c r="D358" s="105">
        <f t="shared" ref="D358:O358" ca="1" si="406">SUM(D354,D356,D357)</f>
        <v>0</v>
      </c>
      <c r="E358" s="105">
        <f t="shared" ca="1" si="406"/>
        <v>0</v>
      </c>
      <c r="F358" s="105">
        <f t="shared" ca="1" si="406"/>
        <v>0</v>
      </c>
      <c r="G358" s="105">
        <f t="shared" ca="1" si="406"/>
        <v>0</v>
      </c>
      <c r="H358" s="105">
        <f t="shared" ca="1" si="406"/>
        <v>0</v>
      </c>
      <c r="I358" s="105">
        <f t="shared" ca="1" si="406"/>
        <v>0</v>
      </c>
      <c r="J358" s="105">
        <f t="shared" ca="1" si="406"/>
        <v>0</v>
      </c>
      <c r="K358" s="105">
        <f t="shared" ca="1" si="406"/>
        <v>0</v>
      </c>
      <c r="L358" s="105">
        <f t="shared" ca="1" si="406"/>
        <v>0</v>
      </c>
      <c r="M358" s="105">
        <f t="shared" ca="1" si="406"/>
        <v>0</v>
      </c>
      <c r="N358" s="105">
        <f t="shared" ca="1" si="406"/>
        <v>0</v>
      </c>
      <c r="O358" s="105">
        <f t="shared" ca="1" si="406"/>
        <v>0</v>
      </c>
      <c r="Q358" t="str">
        <f t="shared" si="367"/>
        <v>Partner total ($)</v>
      </c>
    </row>
    <row r="359" spans="2:17">
      <c r="B359" s="282">
        <f ca="1">INDEX(CRC_Partner_Information!$B$7:$B$136,COUNTA(B$4:B359))</f>
        <v>72</v>
      </c>
      <c r="C359" s="98" t="s">
        <v>344</v>
      </c>
      <c r="D359" s="103">
        <f ca="1">INDEX(CRC_Contributions_Summary!$D$35:$O$554,MATCH($Q359,CRC_Contributions_Summary!$Q$35:$Q$554,0),MATCH(D$3,CRC_Contributions_Summary!$D$34:$O$34,0))</f>
        <v>0</v>
      </c>
      <c r="E359" s="103">
        <f ca="1">INDEX(CRC_Contributions_Summary!$D$35:$O$554,MATCH($Q359,CRC_Contributions_Summary!$Q$35:$Q$554,0),MATCH(E$3,CRC_Contributions_Summary!$D$34:$O$34,0))</f>
        <v>0</v>
      </c>
      <c r="F359" s="103">
        <f ca="1">INDEX(CRC_Contributions_Summary!$D$35:$O$554,MATCH($Q359,CRC_Contributions_Summary!$Q$35:$Q$554,0),MATCH(F$3,CRC_Contributions_Summary!$D$34:$O$34,0))</f>
        <v>0</v>
      </c>
      <c r="G359" s="103">
        <f ca="1">INDEX(CRC_Contributions_Summary!$D$35:$O$554,MATCH($Q359,CRC_Contributions_Summary!$Q$35:$Q$554,0),MATCH(G$3,CRC_Contributions_Summary!$D$34:$O$34,0))</f>
        <v>0</v>
      </c>
      <c r="H359" s="103">
        <f ca="1">INDEX(CRC_Contributions_Summary!$D$35:$O$554,MATCH($Q359,CRC_Contributions_Summary!$Q$35:$Q$554,0),MATCH(H$3,CRC_Contributions_Summary!$D$34:$O$34,0))</f>
        <v>0</v>
      </c>
      <c r="I359" s="103">
        <f ca="1">INDEX(CRC_Contributions_Summary!$D$35:$O$554,MATCH($Q359,CRC_Contributions_Summary!$Q$35:$Q$554,0),MATCH(I$3,CRC_Contributions_Summary!$D$34:$O$34,0))</f>
        <v>0</v>
      </c>
      <c r="J359" s="103">
        <f ca="1">INDEX(CRC_Contributions_Summary!$D$35:$O$554,MATCH($Q359,CRC_Contributions_Summary!$Q$35:$Q$554,0),MATCH(J$3,CRC_Contributions_Summary!$D$34:$O$34,0))</f>
        <v>0</v>
      </c>
      <c r="K359" s="103">
        <f ca="1">INDEX(CRC_Contributions_Summary!$D$35:$O$554,MATCH($Q359,CRC_Contributions_Summary!$Q$35:$Q$554,0),MATCH(K$3,CRC_Contributions_Summary!$D$34:$O$34,0))</f>
        <v>0</v>
      </c>
      <c r="L359" s="103">
        <f ca="1">INDEX(CRC_Contributions_Summary!$D$35:$O$554,MATCH($Q359,CRC_Contributions_Summary!$Q$35:$Q$554,0),MATCH(L$3,CRC_Contributions_Summary!$D$34:$O$34,0))</f>
        <v>0</v>
      </c>
      <c r="M359" s="103">
        <f ca="1">INDEX(CRC_Contributions_Summary!$D$35:$O$554,MATCH($Q359,CRC_Contributions_Summary!$Q$35:$Q$554,0),MATCH(M$3,CRC_Contributions_Summary!$D$34:$O$34,0))</f>
        <v>0</v>
      </c>
      <c r="N359" s="103">
        <f ca="1">INDEX(CRC_Contributions_Summary!$D$35:$O$554,MATCH($Q359,CRC_Contributions_Summary!$Q$35:$Q$554,0),MATCH(N$3,CRC_Contributions_Summary!$D$34:$O$34,0))</f>
        <v>0</v>
      </c>
      <c r="O359" s="103">
        <f t="shared" ref="O359:O362" ca="1" si="407">SUM(D359:N359)</f>
        <v>0</v>
      </c>
      <c r="P359">
        <f t="shared" ref="P359" ca="1" si="408">B359</f>
        <v>72</v>
      </c>
      <c r="Q359" t="str">
        <f t="shared" ca="1" si="367"/>
        <v>72Cash ($)</v>
      </c>
    </row>
    <row r="360" spans="2:17">
      <c r="B360" s="282"/>
      <c r="C360" s="99" t="s">
        <v>345</v>
      </c>
      <c r="D360" s="104">
        <f ca="1">INDEX(CRC_Contributions_Summary!$D$35:$O$554,MATCH($Q360,CRC_Contributions_Summary!$Q$35:$Q$554,0),MATCH(D$3,CRC_Contributions_Summary!$D$34:$O$34,0))</f>
        <v>0</v>
      </c>
      <c r="E360" s="104">
        <f ca="1">INDEX(CRC_Contributions_Summary!$D$35:$O$554,MATCH($Q360,CRC_Contributions_Summary!$Q$35:$Q$554,0),MATCH(E$3,CRC_Contributions_Summary!$D$34:$O$34,0))</f>
        <v>0</v>
      </c>
      <c r="F360" s="104">
        <f ca="1">INDEX(CRC_Contributions_Summary!$D$35:$O$554,MATCH($Q360,CRC_Contributions_Summary!$Q$35:$Q$554,0),MATCH(F$3,CRC_Contributions_Summary!$D$34:$O$34,0))</f>
        <v>0</v>
      </c>
      <c r="G360" s="104">
        <f ca="1">INDEX(CRC_Contributions_Summary!$D$35:$O$554,MATCH($Q360,CRC_Contributions_Summary!$Q$35:$Q$554,0),MATCH(G$3,CRC_Contributions_Summary!$D$34:$O$34,0))</f>
        <v>0</v>
      </c>
      <c r="H360" s="104">
        <f ca="1">INDEX(CRC_Contributions_Summary!$D$35:$O$554,MATCH($Q360,CRC_Contributions_Summary!$Q$35:$Q$554,0),MATCH(H$3,CRC_Contributions_Summary!$D$34:$O$34,0))</f>
        <v>0</v>
      </c>
      <c r="I360" s="104">
        <f ca="1">INDEX(CRC_Contributions_Summary!$D$35:$O$554,MATCH($Q360,CRC_Contributions_Summary!$Q$35:$Q$554,0),MATCH(I$3,CRC_Contributions_Summary!$D$34:$O$34,0))</f>
        <v>0</v>
      </c>
      <c r="J360" s="104">
        <f ca="1">INDEX(CRC_Contributions_Summary!$D$35:$O$554,MATCH($Q360,CRC_Contributions_Summary!$Q$35:$Q$554,0),MATCH(J$3,CRC_Contributions_Summary!$D$34:$O$34,0))</f>
        <v>0</v>
      </c>
      <c r="K360" s="104">
        <f ca="1">INDEX(CRC_Contributions_Summary!$D$35:$O$554,MATCH($Q360,CRC_Contributions_Summary!$Q$35:$Q$554,0),MATCH(K$3,CRC_Contributions_Summary!$D$34:$O$34,0))</f>
        <v>0</v>
      </c>
      <c r="L360" s="104">
        <f ca="1">INDEX(CRC_Contributions_Summary!$D$35:$O$554,MATCH($Q360,CRC_Contributions_Summary!$Q$35:$Q$554,0),MATCH(L$3,CRC_Contributions_Summary!$D$34:$O$34,0))</f>
        <v>0</v>
      </c>
      <c r="M360" s="104">
        <f ca="1">INDEX(CRC_Contributions_Summary!$D$35:$O$554,MATCH($Q360,CRC_Contributions_Summary!$Q$35:$Q$554,0),MATCH(M$3,CRC_Contributions_Summary!$D$34:$O$34,0))</f>
        <v>0</v>
      </c>
      <c r="N360" s="104">
        <f ca="1">INDEX(CRC_Contributions_Summary!$D$35:$O$554,MATCH($Q360,CRC_Contributions_Summary!$Q$35:$Q$554,0),MATCH(N$3,CRC_Contributions_Summary!$D$34:$O$34,0))</f>
        <v>0</v>
      </c>
      <c r="O360" s="104">
        <f t="shared" ca="1" si="407"/>
        <v>0</v>
      </c>
      <c r="P360">
        <f t="shared" ref="P360" ca="1" si="409">B359</f>
        <v>72</v>
      </c>
      <c r="Q360" t="str">
        <f t="shared" ca="1" si="367"/>
        <v>72Number of FTE</v>
      </c>
    </row>
    <row r="361" spans="2:17">
      <c r="B361" s="282"/>
      <c r="C361" s="99" t="s">
        <v>355</v>
      </c>
      <c r="D361" s="103">
        <f ca="1">INDEX(CRC_Contributions_Summary!$D$35:$O$554,MATCH($Q361,CRC_Contributions_Summary!$Q$35:$Q$554,0),MATCH(D$3,CRC_Contributions_Summary!$D$34:$O$34,0))</f>
        <v>0</v>
      </c>
      <c r="E361" s="103">
        <f ca="1">INDEX(CRC_Contributions_Summary!$D$35:$O$554,MATCH($Q361,CRC_Contributions_Summary!$Q$35:$Q$554,0),MATCH(E$3,CRC_Contributions_Summary!$D$34:$O$34,0))</f>
        <v>0</v>
      </c>
      <c r="F361" s="103">
        <f ca="1">INDEX(CRC_Contributions_Summary!$D$35:$O$554,MATCH($Q361,CRC_Contributions_Summary!$Q$35:$Q$554,0),MATCH(F$3,CRC_Contributions_Summary!$D$34:$O$34,0))</f>
        <v>0</v>
      </c>
      <c r="G361" s="103">
        <f ca="1">INDEX(CRC_Contributions_Summary!$D$35:$O$554,MATCH($Q361,CRC_Contributions_Summary!$Q$35:$Q$554,0),MATCH(G$3,CRC_Contributions_Summary!$D$34:$O$34,0))</f>
        <v>0</v>
      </c>
      <c r="H361" s="103">
        <f ca="1">INDEX(CRC_Contributions_Summary!$D$35:$O$554,MATCH($Q361,CRC_Contributions_Summary!$Q$35:$Q$554,0),MATCH(H$3,CRC_Contributions_Summary!$D$34:$O$34,0))</f>
        <v>0</v>
      </c>
      <c r="I361" s="103">
        <f ca="1">INDEX(CRC_Contributions_Summary!$D$35:$O$554,MATCH($Q361,CRC_Contributions_Summary!$Q$35:$Q$554,0),MATCH(I$3,CRC_Contributions_Summary!$D$34:$O$34,0))</f>
        <v>0</v>
      </c>
      <c r="J361" s="103">
        <f ca="1">INDEX(CRC_Contributions_Summary!$D$35:$O$554,MATCH($Q361,CRC_Contributions_Summary!$Q$35:$Q$554,0),MATCH(J$3,CRC_Contributions_Summary!$D$34:$O$34,0))</f>
        <v>0</v>
      </c>
      <c r="K361" s="103">
        <f ca="1">INDEX(CRC_Contributions_Summary!$D$35:$O$554,MATCH($Q361,CRC_Contributions_Summary!$Q$35:$Q$554,0),MATCH(K$3,CRC_Contributions_Summary!$D$34:$O$34,0))</f>
        <v>0</v>
      </c>
      <c r="L361" s="103">
        <f ca="1">INDEX(CRC_Contributions_Summary!$D$35:$O$554,MATCH($Q361,CRC_Contributions_Summary!$Q$35:$Q$554,0),MATCH(L$3,CRC_Contributions_Summary!$D$34:$O$34,0))</f>
        <v>0</v>
      </c>
      <c r="M361" s="103">
        <f ca="1">INDEX(CRC_Contributions_Summary!$D$35:$O$554,MATCH($Q361,CRC_Contributions_Summary!$Q$35:$Q$554,0),MATCH(M$3,CRC_Contributions_Summary!$D$34:$O$34,0))</f>
        <v>0</v>
      </c>
      <c r="N361" s="103">
        <f ca="1">INDEX(CRC_Contributions_Summary!$D$35:$O$554,MATCH($Q361,CRC_Contributions_Summary!$Q$35:$Q$554,0),MATCH(N$3,CRC_Contributions_Summary!$D$34:$O$34,0))</f>
        <v>0</v>
      </c>
      <c r="O361" s="103">
        <f t="shared" ca="1" si="407"/>
        <v>0</v>
      </c>
      <c r="P361">
        <f t="shared" ref="P361" ca="1" si="410">B359</f>
        <v>72</v>
      </c>
      <c r="Q361" t="str">
        <f t="shared" ca="1" si="367"/>
        <v>72Staff value ($)</v>
      </c>
    </row>
    <row r="362" spans="2:17">
      <c r="B362" s="282"/>
      <c r="C362" s="100" t="s">
        <v>347</v>
      </c>
      <c r="D362" s="103">
        <f ca="1">INDEX(CRC_Contributions_Summary!$D$35:$O$554,MATCH($Q362,CRC_Contributions_Summary!$Q$35:$Q$554,0),MATCH(D$3,CRC_Contributions_Summary!$D$34:$O$34,0))</f>
        <v>0</v>
      </c>
      <c r="E362" s="103">
        <f ca="1">INDEX(CRC_Contributions_Summary!$D$35:$O$554,MATCH($Q362,CRC_Contributions_Summary!$Q$35:$Q$554,0),MATCH(E$3,CRC_Contributions_Summary!$D$34:$O$34,0))</f>
        <v>0</v>
      </c>
      <c r="F362" s="103">
        <f ca="1">INDEX(CRC_Contributions_Summary!$D$35:$O$554,MATCH($Q362,CRC_Contributions_Summary!$Q$35:$Q$554,0),MATCH(F$3,CRC_Contributions_Summary!$D$34:$O$34,0))</f>
        <v>0</v>
      </c>
      <c r="G362" s="103">
        <f ca="1">INDEX(CRC_Contributions_Summary!$D$35:$O$554,MATCH($Q362,CRC_Contributions_Summary!$Q$35:$Q$554,0),MATCH(G$3,CRC_Contributions_Summary!$D$34:$O$34,0))</f>
        <v>0</v>
      </c>
      <c r="H362" s="103">
        <f ca="1">INDEX(CRC_Contributions_Summary!$D$35:$O$554,MATCH($Q362,CRC_Contributions_Summary!$Q$35:$Q$554,0),MATCH(H$3,CRC_Contributions_Summary!$D$34:$O$34,0))</f>
        <v>0</v>
      </c>
      <c r="I362" s="103">
        <f ca="1">INDEX(CRC_Contributions_Summary!$D$35:$O$554,MATCH($Q362,CRC_Contributions_Summary!$Q$35:$Q$554,0),MATCH(I$3,CRC_Contributions_Summary!$D$34:$O$34,0))</f>
        <v>0</v>
      </c>
      <c r="J362" s="103">
        <f ca="1">INDEX(CRC_Contributions_Summary!$D$35:$O$554,MATCH($Q362,CRC_Contributions_Summary!$Q$35:$Q$554,0),MATCH(J$3,CRC_Contributions_Summary!$D$34:$O$34,0))</f>
        <v>0</v>
      </c>
      <c r="K362" s="103">
        <f ca="1">INDEX(CRC_Contributions_Summary!$D$35:$O$554,MATCH($Q362,CRC_Contributions_Summary!$Q$35:$Q$554,0),MATCH(K$3,CRC_Contributions_Summary!$D$34:$O$34,0))</f>
        <v>0</v>
      </c>
      <c r="L362" s="103">
        <f ca="1">INDEX(CRC_Contributions_Summary!$D$35:$O$554,MATCH($Q362,CRC_Contributions_Summary!$Q$35:$Q$554,0),MATCH(L$3,CRC_Contributions_Summary!$D$34:$O$34,0))</f>
        <v>0</v>
      </c>
      <c r="M362" s="103">
        <f ca="1">INDEX(CRC_Contributions_Summary!$D$35:$O$554,MATCH($Q362,CRC_Contributions_Summary!$Q$35:$Q$554,0),MATCH(M$3,CRC_Contributions_Summary!$D$34:$O$34,0))</f>
        <v>0</v>
      </c>
      <c r="N362" s="103">
        <f ca="1">INDEX(CRC_Contributions_Summary!$D$35:$O$554,MATCH($Q362,CRC_Contributions_Summary!$Q$35:$Q$554,0),MATCH(N$3,CRC_Contributions_Summary!$D$34:$O$34,0))</f>
        <v>0</v>
      </c>
      <c r="O362" s="103">
        <f t="shared" ca="1" si="407"/>
        <v>0</v>
      </c>
      <c r="P362">
        <f t="shared" ref="P362" ca="1" si="411">B359</f>
        <v>72</v>
      </c>
      <c r="Q362" t="str">
        <f t="shared" ca="1" si="367"/>
        <v>72Non-staff in-kind ($)</v>
      </c>
    </row>
    <row r="363" spans="2:17">
      <c r="B363" s="282"/>
      <c r="C363" s="101" t="s">
        <v>428</v>
      </c>
      <c r="D363" s="105">
        <f t="shared" ref="D363:O363" ca="1" si="412">SUM(D359,D361,D362)</f>
        <v>0</v>
      </c>
      <c r="E363" s="105">
        <f t="shared" ca="1" si="412"/>
        <v>0</v>
      </c>
      <c r="F363" s="105">
        <f t="shared" ca="1" si="412"/>
        <v>0</v>
      </c>
      <c r="G363" s="105">
        <f t="shared" ca="1" si="412"/>
        <v>0</v>
      </c>
      <c r="H363" s="105">
        <f t="shared" ca="1" si="412"/>
        <v>0</v>
      </c>
      <c r="I363" s="105">
        <f t="shared" ca="1" si="412"/>
        <v>0</v>
      </c>
      <c r="J363" s="105">
        <f t="shared" ca="1" si="412"/>
        <v>0</v>
      </c>
      <c r="K363" s="105">
        <f t="shared" ca="1" si="412"/>
        <v>0</v>
      </c>
      <c r="L363" s="105">
        <f t="shared" ca="1" si="412"/>
        <v>0</v>
      </c>
      <c r="M363" s="105">
        <f t="shared" ca="1" si="412"/>
        <v>0</v>
      </c>
      <c r="N363" s="105">
        <f t="shared" ca="1" si="412"/>
        <v>0</v>
      </c>
      <c r="O363" s="105">
        <f t="shared" ca="1" si="412"/>
        <v>0</v>
      </c>
      <c r="Q363" t="str">
        <f t="shared" si="367"/>
        <v>Partner total ($)</v>
      </c>
    </row>
    <row r="364" spans="2:17">
      <c r="B364" s="282">
        <f ca="1">INDEX(CRC_Partner_Information!$B$7:$B$136,COUNTA(B$4:B364))</f>
        <v>73</v>
      </c>
      <c r="C364" s="98" t="s">
        <v>344</v>
      </c>
      <c r="D364" s="103">
        <f ca="1">INDEX(CRC_Contributions_Summary!$D$35:$O$554,MATCH($Q364,CRC_Contributions_Summary!$Q$35:$Q$554,0),MATCH(D$3,CRC_Contributions_Summary!$D$34:$O$34,0))</f>
        <v>0</v>
      </c>
      <c r="E364" s="103">
        <f ca="1">INDEX(CRC_Contributions_Summary!$D$35:$O$554,MATCH($Q364,CRC_Contributions_Summary!$Q$35:$Q$554,0),MATCH(E$3,CRC_Contributions_Summary!$D$34:$O$34,0))</f>
        <v>0</v>
      </c>
      <c r="F364" s="103">
        <f ca="1">INDEX(CRC_Contributions_Summary!$D$35:$O$554,MATCH($Q364,CRC_Contributions_Summary!$Q$35:$Q$554,0),MATCH(F$3,CRC_Contributions_Summary!$D$34:$O$34,0))</f>
        <v>0</v>
      </c>
      <c r="G364" s="103">
        <f ca="1">INDEX(CRC_Contributions_Summary!$D$35:$O$554,MATCH($Q364,CRC_Contributions_Summary!$Q$35:$Q$554,0),MATCH(G$3,CRC_Contributions_Summary!$D$34:$O$34,0))</f>
        <v>0</v>
      </c>
      <c r="H364" s="103">
        <f ca="1">INDEX(CRC_Contributions_Summary!$D$35:$O$554,MATCH($Q364,CRC_Contributions_Summary!$Q$35:$Q$554,0),MATCH(H$3,CRC_Contributions_Summary!$D$34:$O$34,0))</f>
        <v>0</v>
      </c>
      <c r="I364" s="103">
        <f ca="1">INDEX(CRC_Contributions_Summary!$D$35:$O$554,MATCH($Q364,CRC_Contributions_Summary!$Q$35:$Q$554,0),MATCH(I$3,CRC_Contributions_Summary!$D$34:$O$34,0))</f>
        <v>0</v>
      </c>
      <c r="J364" s="103">
        <f ca="1">INDEX(CRC_Contributions_Summary!$D$35:$O$554,MATCH($Q364,CRC_Contributions_Summary!$Q$35:$Q$554,0),MATCH(J$3,CRC_Contributions_Summary!$D$34:$O$34,0))</f>
        <v>0</v>
      </c>
      <c r="K364" s="103">
        <f ca="1">INDEX(CRC_Contributions_Summary!$D$35:$O$554,MATCH($Q364,CRC_Contributions_Summary!$Q$35:$Q$554,0),MATCH(K$3,CRC_Contributions_Summary!$D$34:$O$34,0))</f>
        <v>0</v>
      </c>
      <c r="L364" s="103">
        <f ca="1">INDEX(CRC_Contributions_Summary!$D$35:$O$554,MATCH($Q364,CRC_Contributions_Summary!$Q$35:$Q$554,0),MATCH(L$3,CRC_Contributions_Summary!$D$34:$O$34,0))</f>
        <v>0</v>
      </c>
      <c r="M364" s="103">
        <f ca="1">INDEX(CRC_Contributions_Summary!$D$35:$O$554,MATCH($Q364,CRC_Contributions_Summary!$Q$35:$Q$554,0),MATCH(M$3,CRC_Contributions_Summary!$D$34:$O$34,0))</f>
        <v>0</v>
      </c>
      <c r="N364" s="103">
        <f ca="1">INDEX(CRC_Contributions_Summary!$D$35:$O$554,MATCH($Q364,CRC_Contributions_Summary!$Q$35:$Q$554,0),MATCH(N$3,CRC_Contributions_Summary!$D$34:$O$34,0))</f>
        <v>0</v>
      </c>
      <c r="O364" s="103">
        <f t="shared" ref="O364:O367" ca="1" si="413">SUM(D364:N364)</f>
        <v>0</v>
      </c>
      <c r="P364">
        <f t="shared" ref="P364" ca="1" si="414">B364</f>
        <v>73</v>
      </c>
      <c r="Q364" t="str">
        <f t="shared" ca="1" si="367"/>
        <v>73Cash ($)</v>
      </c>
    </row>
    <row r="365" spans="2:17">
      <c r="B365" s="282"/>
      <c r="C365" s="99" t="s">
        <v>345</v>
      </c>
      <c r="D365" s="104">
        <f ca="1">INDEX(CRC_Contributions_Summary!$D$35:$O$554,MATCH($Q365,CRC_Contributions_Summary!$Q$35:$Q$554,0),MATCH(D$3,CRC_Contributions_Summary!$D$34:$O$34,0))</f>
        <v>0</v>
      </c>
      <c r="E365" s="104">
        <f ca="1">INDEX(CRC_Contributions_Summary!$D$35:$O$554,MATCH($Q365,CRC_Contributions_Summary!$Q$35:$Q$554,0),MATCH(E$3,CRC_Contributions_Summary!$D$34:$O$34,0))</f>
        <v>0</v>
      </c>
      <c r="F365" s="104">
        <f ca="1">INDEX(CRC_Contributions_Summary!$D$35:$O$554,MATCH($Q365,CRC_Contributions_Summary!$Q$35:$Q$554,0),MATCH(F$3,CRC_Contributions_Summary!$D$34:$O$34,0))</f>
        <v>0</v>
      </c>
      <c r="G365" s="104">
        <f ca="1">INDEX(CRC_Contributions_Summary!$D$35:$O$554,MATCH($Q365,CRC_Contributions_Summary!$Q$35:$Q$554,0),MATCH(G$3,CRC_Contributions_Summary!$D$34:$O$34,0))</f>
        <v>0</v>
      </c>
      <c r="H365" s="104">
        <f ca="1">INDEX(CRC_Contributions_Summary!$D$35:$O$554,MATCH($Q365,CRC_Contributions_Summary!$Q$35:$Q$554,0),MATCH(H$3,CRC_Contributions_Summary!$D$34:$O$34,0))</f>
        <v>0</v>
      </c>
      <c r="I365" s="104">
        <f ca="1">INDEX(CRC_Contributions_Summary!$D$35:$O$554,MATCH($Q365,CRC_Contributions_Summary!$Q$35:$Q$554,0),MATCH(I$3,CRC_Contributions_Summary!$D$34:$O$34,0))</f>
        <v>0</v>
      </c>
      <c r="J365" s="104">
        <f ca="1">INDEX(CRC_Contributions_Summary!$D$35:$O$554,MATCH($Q365,CRC_Contributions_Summary!$Q$35:$Q$554,0),MATCH(J$3,CRC_Contributions_Summary!$D$34:$O$34,0))</f>
        <v>0</v>
      </c>
      <c r="K365" s="104">
        <f ca="1">INDEX(CRC_Contributions_Summary!$D$35:$O$554,MATCH($Q365,CRC_Contributions_Summary!$Q$35:$Q$554,0),MATCH(K$3,CRC_Contributions_Summary!$D$34:$O$34,0))</f>
        <v>0</v>
      </c>
      <c r="L365" s="104">
        <f ca="1">INDEX(CRC_Contributions_Summary!$D$35:$O$554,MATCH($Q365,CRC_Contributions_Summary!$Q$35:$Q$554,0),MATCH(L$3,CRC_Contributions_Summary!$D$34:$O$34,0))</f>
        <v>0</v>
      </c>
      <c r="M365" s="104">
        <f ca="1">INDEX(CRC_Contributions_Summary!$D$35:$O$554,MATCH($Q365,CRC_Contributions_Summary!$Q$35:$Q$554,0),MATCH(M$3,CRC_Contributions_Summary!$D$34:$O$34,0))</f>
        <v>0</v>
      </c>
      <c r="N365" s="104">
        <f ca="1">INDEX(CRC_Contributions_Summary!$D$35:$O$554,MATCH($Q365,CRC_Contributions_Summary!$Q$35:$Q$554,0),MATCH(N$3,CRC_Contributions_Summary!$D$34:$O$34,0))</f>
        <v>0</v>
      </c>
      <c r="O365" s="104">
        <f t="shared" ca="1" si="413"/>
        <v>0</v>
      </c>
      <c r="P365">
        <f t="shared" ref="P365" ca="1" si="415">B364</f>
        <v>73</v>
      </c>
      <c r="Q365" t="str">
        <f t="shared" ca="1" si="367"/>
        <v>73Number of FTE</v>
      </c>
    </row>
    <row r="366" spans="2:17">
      <c r="B366" s="282"/>
      <c r="C366" s="99" t="s">
        <v>355</v>
      </c>
      <c r="D366" s="103">
        <f ca="1">INDEX(CRC_Contributions_Summary!$D$35:$O$554,MATCH($Q366,CRC_Contributions_Summary!$Q$35:$Q$554,0),MATCH(D$3,CRC_Contributions_Summary!$D$34:$O$34,0))</f>
        <v>0</v>
      </c>
      <c r="E366" s="103">
        <f ca="1">INDEX(CRC_Contributions_Summary!$D$35:$O$554,MATCH($Q366,CRC_Contributions_Summary!$Q$35:$Q$554,0),MATCH(E$3,CRC_Contributions_Summary!$D$34:$O$34,0))</f>
        <v>0</v>
      </c>
      <c r="F366" s="103">
        <f ca="1">INDEX(CRC_Contributions_Summary!$D$35:$O$554,MATCH($Q366,CRC_Contributions_Summary!$Q$35:$Q$554,0),MATCH(F$3,CRC_Contributions_Summary!$D$34:$O$34,0))</f>
        <v>0</v>
      </c>
      <c r="G366" s="103">
        <f ca="1">INDEX(CRC_Contributions_Summary!$D$35:$O$554,MATCH($Q366,CRC_Contributions_Summary!$Q$35:$Q$554,0),MATCH(G$3,CRC_Contributions_Summary!$D$34:$O$34,0))</f>
        <v>0</v>
      </c>
      <c r="H366" s="103">
        <f ca="1">INDEX(CRC_Contributions_Summary!$D$35:$O$554,MATCH($Q366,CRC_Contributions_Summary!$Q$35:$Q$554,0),MATCH(H$3,CRC_Contributions_Summary!$D$34:$O$34,0))</f>
        <v>0</v>
      </c>
      <c r="I366" s="103">
        <f ca="1">INDEX(CRC_Contributions_Summary!$D$35:$O$554,MATCH($Q366,CRC_Contributions_Summary!$Q$35:$Q$554,0),MATCH(I$3,CRC_Contributions_Summary!$D$34:$O$34,0))</f>
        <v>0</v>
      </c>
      <c r="J366" s="103">
        <f ca="1">INDEX(CRC_Contributions_Summary!$D$35:$O$554,MATCH($Q366,CRC_Contributions_Summary!$Q$35:$Q$554,0),MATCH(J$3,CRC_Contributions_Summary!$D$34:$O$34,0))</f>
        <v>0</v>
      </c>
      <c r="K366" s="103">
        <f ca="1">INDEX(CRC_Contributions_Summary!$D$35:$O$554,MATCH($Q366,CRC_Contributions_Summary!$Q$35:$Q$554,0),MATCH(K$3,CRC_Contributions_Summary!$D$34:$O$34,0))</f>
        <v>0</v>
      </c>
      <c r="L366" s="103">
        <f ca="1">INDEX(CRC_Contributions_Summary!$D$35:$O$554,MATCH($Q366,CRC_Contributions_Summary!$Q$35:$Q$554,0),MATCH(L$3,CRC_Contributions_Summary!$D$34:$O$34,0))</f>
        <v>0</v>
      </c>
      <c r="M366" s="103">
        <f ca="1">INDEX(CRC_Contributions_Summary!$D$35:$O$554,MATCH($Q366,CRC_Contributions_Summary!$Q$35:$Q$554,0),MATCH(M$3,CRC_Contributions_Summary!$D$34:$O$34,0))</f>
        <v>0</v>
      </c>
      <c r="N366" s="103">
        <f ca="1">INDEX(CRC_Contributions_Summary!$D$35:$O$554,MATCH($Q366,CRC_Contributions_Summary!$Q$35:$Q$554,0),MATCH(N$3,CRC_Contributions_Summary!$D$34:$O$34,0))</f>
        <v>0</v>
      </c>
      <c r="O366" s="103">
        <f t="shared" ca="1" si="413"/>
        <v>0</v>
      </c>
      <c r="P366">
        <f t="shared" ref="P366" ca="1" si="416">B364</f>
        <v>73</v>
      </c>
      <c r="Q366" t="str">
        <f t="shared" ca="1" si="367"/>
        <v>73Staff value ($)</v>
      </c>
    </row>
    <row r="367" spans="2:17">
      <c r="B367" s="282"/>
      <c r="C367" s="100" t="s">
        <v>347</v>
      </c>
      <c r="D367" s="103">
        <f ca="1">INDEX(CRC_Contributions_Summary!$D$35:$O$554,MATCH($Q367,CRC_Contributions_Summary!$Q$35:$Q$554,0),MATCH(D$3,CRC_Contributions_Summary!$D$34:$O$34,0))</f>
        <v>0</v>
      </c>
      <c r="E367" s="103">
        <f ca="1">INDEX(CRC_Contributions_Summary!$D$35:$O$554,MATCH($Q367,CRC_Contributions_Summary!$Q$35:$Q$554,0),MATCH(E$3,CRC_Contributions_Summary!$D$34:$O$34,0))</f>
        <v>0</v>
      </c>
      <c r="F367" s="103">
        <f ca="1">INDEX(CRC_Contributions_Summary!$D$35:$O$554,MATCH($Q367,CRC_Contributions_Summary!$Q$35:$Q$554,0),MATCH(F$3,CRC_Contributions_Summary!$D$34:$O$34,0))</f>
        <v>0</v>
      </c>
      <c r="G367" s="103">
        <f ca="1">INDEX(CRC_Contributions_Summary!$D$35:$O$554,MATCH($Q367,CRC_Contributions_Summary!$Q$35:$Q$554,0),MATCH(G$3,CRC_Contributions_Summary!$D$34:$O$34,0))</f>
        <v>0</v>
      </c>
      <c r="H367" s="103">
        <f ca="1">INDEX(CRC_Contributions_Summary!$D$35:$O$554,MATCH($Q367,CRC_Contributions_Summary!$Q$35:$Q$554,0),MATCH(H$3,CRC_Contributions_Summary!$D$34:$O$34,0))</f>
        <v>0</v>
      </c>
      <c r="I367" s="103">
        <f ca="1">INDEX(CRC_Contributions_Summary!$D$35:$O$554,MATCH($Q367,CRC_Contributions_Summary!$Q$35:$Q$554,0),MATCH(I$3,CRC_Contributions_Summary!$D$34:$O$34,0))</f>
        <v>0</v>
      </c>
      <c r="J367" s="103">
        <f ca="1">INDEX(CRC_Contributions_Summary!$D$35:$O$554,MATCH($Q367,CRC_Contributions_Summary!$Q$35:$Q$554,0),MATCH(J$3,CRC_Contributions_Summary!$D$34:$O$34,0))</f>
        <v>0</v>
      </c>
      <c r="K367" s="103">
        <f ca="1">INDEX(CRC_Contributions_Summary!$D$35:$O$554,MATCH($Q367,CRC_Contributions_Summary!$Q$35:$Q$554,0),MATCH(K$3,CRC_Contributions_Summary!$D$34:$O$34,0))</f>
        <v>0</v>
      </c>
      <c r="L367" s="103">
        <f ca="1">INDEX(CRC_Contributions_Summary!$D$35:$O$554,MATCH($Q367,CRC_Contributions_Summary!$Q$35:$Q$554,0),MATCH(L$3,CRC_Contributions_Summary!$D$34:$O$34,0))</f>
        <v>0</v>
      </c>
      <c r="M367" s="103">
        <f ca="1">INDEX(CRC_Contributions_Summary!$D$35:$O$554,MATCH($Q367,CRC_Contributions_Summary!$Q$35:$Q$554,0),MATCH(M$3,CRC_Contributions_Summary!$D$34:$O$34,0))</f>
        <v>0</v>
      </c>
      <c r="N367" s="103">
        <f ca="1">INDEX(CRC_Contributions_Summary!$D$35:$O$554,MATCH($Q367,CRC_Contributions_Summary!$Q$35:$Q$554,0),MATCH(N$3,CRC_Contributions_Summary!$D$34:$O$34,0))</f>
        <v>0</v>
      </c>
      <c r="O367" s="103">
        <f t="shared" ca="1" si="413"/>
        <v>0</v>
      </c>
      <c r="P367">
        <f t="shared" ref="P367" ca="1" si="417">B364</f>
        <v>73</v>
      </c>
      <c r="Q367" t="str">
        <f t="shared" ca="1" si="367"/>
        <v>73Non-staff in-kind ($)</v>
      </c>
    </row>
    <row r="368" spans="2:17">
      <c r="B368" s="282"/>
      <c r="C368" s="101" t="s">
        <v>428</v>
      </c>
      <c r="D368" s="105">
        <f t="shared" ref="D368:O368" ca="1" si="418">SUM(D364,D366,D367)</f>
        <v>0</v>
      </c>
      <c r="E368" s="105">
        <f t="shared" ca="1" si="418"/>
        <v>0</v>
      </c>
      <c r="F368" s="105">
        <f t="shared" ca="1" si="418"/>
        <v>0</v>
      </c>
      <c r="G368" s="105">
        <f t="shared" ca="1" si="418"/>
        <v>0</v>
      </c>
      <c r="H368" s="105">
        <f t="shared" ca="1" si="418"/>
        <v>0</v>
      </c>
      <c r="I368" s="105">
        <f t="shared" ca="1" si="418"/>
        <v>0</v>
      </c>
      <c r="J368" s="105">
        <f t="shared" ca="1" si="418"/>
        <v>0</v>
      </c>
      <c r="K368" s="105">
        <f t="shared" ca="1" si="418"/>
        <v>0</v>
      </c>
      <c r="L368" s="105">
        <f t="shared" ca="1" si="418"/>
        <v>0</v>
      </c>
      <c r="M368" s="105">
        <f t="shared" ca="1" si="418"/>
        <v>0</v>
      </c>
      <c r="N368" s="105">
        <f t="shared" ca="1" si="418"/>
        <v>0</v>
      </c>
      <c r="O368" s="105">
        <f t="shared" ca="1" si="418"/>
        <v>0</v>
      </c>
      <c r="Q368" t="str">
        <f t="shared" si="367"/>
        <v>Partner total ($)</v>
      </c>
    </row>
    <row r="369" spans="2:17">
      <c r="B369" s="282">
        <f ca="1">INDEX(CRC_Partner_Information!$B$7:$B$136,COUNTA(B$4:B369))</f>
        <v>74</v>
      </c>
      <c r="C369" s="98" t="s">
        <v>344</v>
      </c>
      <c r="D369" s="103">
        <f ca="1">INDEX(CRC_Contributions_Summary!$D$35:$O$554,MATCH($Q369,CRC_Contributions_Summary!$Q$35:$Q$554,0),MATCH(D$3,CRC_Contributions_Summary!$D$34:$O$34,0))</f>
        <v>0</v>
      </c>
      <c r="E369" s="103">
        <f ca="1">INDEX(CRC_Contributions_Summary!$D$35:$O$554,MATCH($Q369,CRC_Contributions_Summary!$Q$35:$Q$554,0),MATCH(E$3,CRC_Contributions_Summary!$D$34:$O$34,0))</f>
        <v>0</v>
      </c>
      <c r="F369" s="103">
        <f ca="1">INDEX(CRC_Contributions_Summary!$D$35:$O$554,MATCH($Q369,CRC_Contributions_Summary!$Q$35:$Q$554,0),MATCH(F$3,CRC_Contributions_Summary!$D$34:$O$34,0))</f>
        <v>0</v>
      </c>
      <c r="G369" s="103">
        <f ca="1">INDEX(CRC_Contributions_Summary!$D$35:$O$554,MATCH($Q369,CRC_Contributions_Summary!$Q$35:$Q$554,0),MATCH(G$3,CRC_Contributions_Summary!$D$34:$O$34,0))</f>
        <v>0</v>
      </c>
      <c r="H369" s="103">
        <f ca="1">INDEX(CRC_Contributions_Summary!$D$35:$O$554,MATCH($Q369,CRC_Contributions_Summary!$Q$35:$Q$554,0),MATCH(H$3,CRC_Contributions_Summary!$D$34:$O$34,0))</f>
        <v>0</v>
      </c>
      <c r="I369" s="103">
        <f ca="1">INDEX(CRC_Contributions_Summary!$D$35:$O$554,MATCH($Q369,CRC_Contributions_Summary!$Q$35:$Q$554,0),MATCH(I$3,CRC_Contributions_Summary!$D$34:$O$34,0))</f>
        <v>0</v>
      </c>
      <c r="J369" s="103">
        <f ca="1">INDEX(CRC_Contributions_Summary!$D$35:$O$554,MATCH($Q369,CRC_Contributions_Summary!$Q$35:$Q$554,0),MATCH(J$3,CRC_Contributions_Summary!$D$34:$O$34,0))</f>
        <v>0</v>
      </c>
      <c r="K369" s="103">
        <f ca="1">INDEX(CRC_Contributions_Summary!$D$35:$O$554,MATCH($Q369,CRC_Contributions_Summary!$Q$35:$Q$554,0),MATCH(K$3,CRC_Contributions_Summary!$D$34:$O$34,0))</f>
        <v>0</v>
      </c>
      <c r="L369" s="103">
        <f ca="1">INDEX(CRC_Contributions_Summary!$D$35:$O$554,MATCH($Q369,CRC_Contributions_Summary!$Q$35:$Q$554,0),MATCH(L$3,CRC_Contributions_Summary!$D$34:$O$34,0))</f>
        <v>0</v>
      </c>
      <c r="M369" s="103">
        <f ca="1">INDEX(CRC_Contributions_Summary!$D$35:$O$554,MATCH($Q369,CRC_Contributions_Summary!$Q$35:$Q$554,0),MATCH(M$3,CRC_Contributions_Summary!$D$34:$O$34,0))</f>
        <v>0</v>
      </c>
      <c r="N369" s="103">
        <f ca="1">INDEX(CRC_Contributions_Summary!$D$35:$O$554,MATCH($Q369,CRC_Contributions_Summary!$Q$35:$Q$554,0),MATCH(N$3,CRC_Contributions_Summary!$D$34:$O$34,0))</f>
        <v>0</v>
      </c>
      <c r="O369" s="103">
        <f t="shared" ref="O369:O372" ca="1" si="419">SUM(D369:N369)</f>
        <v>0</v>
      </c>
      <c r="P369">
        <f t="shared" ref="P369" ca="1" si="420">B369</f>
        <v>74</v>
      </c>
      <c r="Q369" t="str">
        <f t="shared" ca="1" si="367"/>
        <v>74Cash ($)</v>
      </c>
    </row>
    <row r="370" spans="2:17">
      <c r="B370" s="282"/>
      <c r="C370" s="99" t="s">
        <v>345</v>
      </c>
      <c r="D370" s="104">
        <f ca="1">INDEX(CRC_Contributions_Summary!$D$35:$O$554,MATCH($Q370,CRC_Contributions_Summary!$Q$35:$Q$554,0),MATCH(D$3,CRC_Contributions_Summary!$D$34:$O$34,0))</f>
        <v>0</v>
      </c>
      <c r="E370" s="104">
        <f ca="1">INDEX(CRC_Contributions_Summary!$D$35:$O$554,MATCH($Q370,CRC_Contributions_Summary!$Q$35:$Q$554,0),MATCH(E$3,CRC_Contributions_Summary!$D$34:$O$34,0))</f>
        <v>0</v>
      </c>
      <c r="F370" s="104">
        <f ca="1">INDEX(CRC_Contributions_Summary!$D$35:$O$554,MATCH($Q370,CRC_Contributions_Summary!$Q$35:$Q$554,0),MATCH(F$3,CRC_Contributions_Summary!$D$34:$O$34,0))</f>
        <v>0</v>
      </c>
      <c r="G370" s="104">
        <f ca="1">INDEX(CRC_Contributions_Summary!$D$35:$O$554,MATCH($Q370,CRC_Contributions_Summary!$Q$35:$Q$554,0),MATCH(G$3,CRC_Contributions_Summary!$D$34:$O$34,0))</f>
        <v>0</v>
      </c>
      <c r="H370" s="104">
        <f ca="1">INDEX(CRC_Contributions_Summary!$D$35:$O$554,MATCH($Q370,CRC_Contributions_Summary!$Q$35:$Q$554,0),MATCH(H$3,CRC_Contributions_Summary!$D$34:$O$34,0))</f>
        <v>0</v>
      </c>
      <c r="I370" s="104">
        <f ca="1">INDEX(CRC_Contributions_Summary!$D$35:$O$554,MATCH($Q370,CRC_Contributions_Summary!$Q$35:$Q$554,0),MATCH(I$3,CRC_Contributions_Summary!$D$34:$O$34,0))</f>
        <v>0</v>
      </c>
      <c r="J370" s="104">
        <f ca="1">INDEX(CRC_Contributions_Summary!$D$35:$O$554,MATCH($Q370,CRC_Contributions_Summary!$Q$35:$Q$554,0),MATCH(J$3,CRC_Contributions_Summary!$D$34:$O$34,0))</f>
        <v>0</v>
      </c>
      <c r="K370" s="104">
        <f ca="1">INDEX(CRC_Contributions_Summary!$D$35:$O$554,MATCH($Q370,CRC_Contributions_Summary!$Q$35:$Q$554,0),MATCH(K$3,CRC_Contributions_Summary!$D$34:$O$34,0))</f>
        <v>0</v>
      </c>
      <c r="L370" s="104">
        <f ca="1">INDEX(CRC_Contributions_Summary!$D$35:$O$554,MATCH($Q370,CRC_Contributions_Summary!$Q$35:$Q$554,0),MATCH(L$3,CRC_Contributions_Summary!$D$34:$O$34,0))</f>
        <v>0</v>
      </c>
      <c r="M370" s="104">
        <f ca="1">INDEX(CRC_Contributions_Summary!$D$35:$O$554,MATCH($Q370,CRC_Contributions_Summary!$Q$35:$Q$554,0),MATCH(M$3,CRC_Contributions_Summary!$D$34:$O$34,0))</f>
        <v>0</v>
      </c>
      <c r="N370" s="104">
        <f ca="1">INDEX(CRC_Contributions_Summary!$D$35:$O$554,MATCH($Q370,CRC_Contributions_Summary!$Q$35:$Q$554,0),MATCH(N$3,CRC_Contributions_Summary!$D$34:$O$34,0))</f>
        <v>0</v>
      </c>
      <c r="O370" s="104">
        <f t="shared" ca="1" si="419"/>
        <v>0</v>
      </c>
      <c r="P370">
        <f t="shared" ref="P370" ca="1" si="421">B369</f>
        <v>74</v>
      </c>
      <c r="Q370" t="str">
        <f t="shared" ca="1" si="367"/>
        <v>74Number of FTE</v>
      </c>
    </row>
    <row r="371" spans="2:17">
      <c r="B371" s="282"/>
      <c r="C371" s="99" t="s">
        <v>355</v>
      </c>
      <c r="D371" s="103">
        <f ca="1">INDEX(CRC_Contributions_Summary!$D$35:$O$554,MATCH($Q371,CRC_Contributions_Summary!$Q$35:$Q$554,0),MATCH(D$3,CRC_Contributions_Summary!$D$34:$O$34,0))</f>
        <v>0</v>
      </c>
      <c r="E371" s="103">
        <f ca="1">INDEX(CRC_Contributions_Summary!$D$35:$O$554,MATCH($Q371,CRC_Contributions_Summary!$Q$35:$Q$554,0),MATCH(E$3,CRC_Contributions_Summary!$D$34:$O$34,0))</f>
        <v>0</v>
      </c>
      <c r="F371" s="103">
        <f ca="1">INDEX(CRC_Contributions_Summary!$D$35:$O$554,MATCH($Q371,CRC_Contributions_Summary!$Q$35:$Q$554,0),MATCH(F$3,CRC_Contributions_Summary!$D$34:$O$34,0))</f>
        <v>0</v>
      </c>
      <c r="G371" s="103">
        <f ca="1">INDEX(CRC_Contributions_Summary!$D$35:$O$554,MATCH($Q371,CRC_Contributions_Summary!$Q$35:$Q$554,0),MATCH(G$3,CRC_Contributions_Summary!$D$34:$O$34,0))</f>
        <v>0</v>
      </c>
      <c r="H371" s="103">
        <f ca="1">INDEX(CRC_Contributions_Summary!$D$35:$O$554,MATCH($Q371,CRC_Contributions_Summary!$Q$35:$Q$554,0),MATCH(H$3,CRC_Contributions_Summary!$D$34:$O$34,0))</f>
        <v>0</v>
      </c>
      <c r="I371" s="103">
        <f ca="1">INDEX(CRC_Contributions_Summary!$D$35:$O$554,MATCH($Q371,CRC_Contributions_Summary!$Q$35:$Q$554,0),MATCH(I$3,CRC_Contributions_Summary!$D$34:$O$34,0))</f>
        <v>0</v>
      </c>
      <c r="J371" s="103">
        <f ca="1">INDEX(CRC_Contributions_Summary!$D$35:$O$554,MATCH($Q371,CRC_Contributions_Summary!$Q$35:$Q$554,0),MATCH(J$3,CRC_Contributions_Summary!$D$34:$O$34,0))</f>
        <v>0</v>
      </c>
      <c r="K371" s="103">
        <f ca="1">INDEX(CRC_Contributions_Summary!$D$35:$O$554,MATCH($Q371,CRC_Contributions_Summary!$Q$35:$Q$554,0),MATCH(K$3,CRC_Contributions_Summary!$D$34:$O$34,0))</f>
        <v>0</v>
      </c>
      <c r="L371" s="103">
        <f ca="1">INDEX(CRC_Contributions_Summary!$D$35:$O$554,MATCH($Q371,CRC_Contributions_Summary!$Q$35:$Q$554,0),MATCH(L$3,CRC_Contributions_Summary!$D$34:$O$34,0))</f>
        <v>0</v>
      </c>
      <c r="M371" s="103">
        <f ca="1">INDEX(CRC_Contributions_Summary!$D$35:$O$554,MATCH($Q371,CRC_Contributions_Summary!$Q$35:$Q$554,0),MATCH(M$3,CRC_Contributions_Summary!$D$34:$O$34,0))</f>
        <v>0</v>
      </c>
      <c r="N371" s="103">
        <f ca="1">INDEX(CRC_Contributions_Summary!$D$35:$O$554,MATCH($Q371,CRC_Contributions_Summary!$Q$35:$Q$554,0),MATCH(N$3,CRC_Contributions_Summary!$D$34:$O$34,0))</f>
        <v>0</v>
      </c>
      <c r="O371" s="103">
        <f t="shared" ca="1" si="419"/>
        <v>0</v>
      </c>
      <c r="P371">
        <f t="shared" ref="P371" ca="1" si="422">B369</f>
        <v>74</v>
      </c>
      <c r="Q371" t="str">
        <f t="shared" ca="1" si="367"/>
        <v>74Staff value ($)</v>
      </c>
    </row>
    <row r="372" spans="2:17">
      <c r="B372" s="282"/>
      <c r="C372" s="100" t="s">
        <v>347</v>
      </c>
      <c r="D372" s="103">
        <f ca="1">INDEX(CRC_Contributions_Summary!$D$35:$O$554,MATCH($Q372,CRC_Contributions_Summary!$Q$35:$Q$554,0),MATCH(D$3,CRC_Contributions_Summary!$D$34:$O$34,0))</f>
        <v>0</v>
      </c>
      <c r="E372" s="103">
        <f ca="1">INDEX(CRC_Contributions_Summary!$D$35:$O$554,MATCH($Q372,CRC_Contributions_Summary!$Q$35:$Q$554,0),MATCH(E$3,CRC_Contributions_Summary!$D$34:$O$34,0))</f>
        <v>0</v>
      </c>
      <c r="F372" s="103">
        <f ca="1">INDEX(CRC_Contributions_Summary!$D$35:$O$554,MATCH($Q372,CRC_Contributions_Summary!$Q$35:$Q$554,0),MATCH(F$3,CRC_Contributions_Summary!$D$34:$O$34,0))</f>
        <v>0</v>
      </c>
      <c r="G372" s="103">
        <f ca="1">INDEX(CRC_Contributions_Summary!$D$35:$O$554,MATCH($Q372,CRC_Contributions_Summary!$Q$35:$Q$554,0),MATCH(G$3,CRC_Contributions_Summary!$D$34:$O$34,0))</f>
        <v>0</v>
      </c>
      <c r="H372" s="103">
        <f ca="1">INDEX(CRC_Contributions_Summary!$D$35:$O$554,MATCH($Q372,CRC_Contributions_Summary!$Q$35:$Q$554,0),MATCH(H$3,CRC_Contributions_Summary!$D$34:$O$34,0))</f>
        <v>0</v>
      </c>
      <c r="I372" s="103">
        <f ca="1">INDEX(CRC_Contributions_Summary!$D$35:$O$554,MATCH($Q372,CRC_Contributions_Summary!$Q$35:$Q$554,0),MATCH(I$3,CRC_Contributions_Summary!$D$34:$O$34,0))</f>
        <v>0</v>
      </c>
      <c r="J372" s="103">
        <f ca="1">INDEX(CRC_Contributions_Summary!$D$35:$O$554,MATCH($Q372,CRC_Contributions_Summary!$Q$35:$Q$554,0),MATCH(J$3,CRC_Contributions_Summary!$D$34:$O$34,0))</f>
        <v>0</v>
      </c>
      <c r="K372" s="103">
        <f ca="1">INDEX(CRC_Contributions_Summary!$D$35:$O$554,MATCH($Q372,CRC_Contributions_Summary!$Q$35:$Q$554,0),MATCH(K$3,CRC_Contributions_Summary!$D$34:$O$34,0))</f>
        <v>0</v>
      </c>
      <c r="L372" s="103">
        <f ca="1">INDEX(CRC_Contributions_Summary!$D$35:$O$554,MATCH($Q372,CRC_Contributions_Summary!$Q$35:$Q$554,0),MATCH(L$3,CRC_Contributions_Summary!$D$34:$O$34,0))</f>
        <v>0</v>
      </c>
      <c r="M372" s="103">
        <f ca="1">INDEX(CRC_Contributions_Summary!$D$35:$O$554,MATCH($Q372,CRC_Contributions_Summary!$Q$35:$Q$554,0),MATCH(M$3,CRC_Contributions_Summary!$D$34:$O$34,0))</f>
        <v>0</v>
      </c>
      <c r="N372" s="103">
        <f ca="1">INDEX(CRC_Contributions_Summary!$D$35:$O$554,MATCH($Q372,CRC_Contributions_Summary!$Q$35:$Q$554,0),MATCH(N$3,CRC_Contributions_Summary!$D$34:$O$34,0))</f>
        <v>0</v>
      </c>
      <c r="O372" s="103">
        <f t="shared" ca="1" si="419"/>
        <v>0</v>
      </c>
      <c r="P372">
        <f t="shared" ref="P372" ca="1" si="423">B369</f>
        <v>74</v>
      </c>
      <c r="Q372" t="str">
        <f t="shared" ca="1" si="367"/>
        <v>74Non-staff in-kind ($)</v>
      </c>
    </row>
    <row r="373" spans="2:17">
      <c r="B373" s="282"/>
      <c r="C373" s="101" t="s">
        <v>428</v>
      </c>
      <c r="D373" s="105">
        <f t="shared" ref="D373:O373" ca="1" si="424">SUM(D369,D371,D372)</f>
        <v>0</v>
      </c>
      <c r="E373" s="105">
        <f t="shared" ca="1" si="424"/>
        <v>0</v>
      </c>
      <c r="F373" s="105">
        <f t="shared" ca="1" si="424"/>
        <v>0</v>
      </c>
      <c r="G373" s="105">
        <f t="shared" ca="1" si="424"/>
        <v>0</v>
      </c>
      <c r="H373" s="105">
        <f t="shared" ca="1" si="424"/>
        <v>0</v>
      </c>
      <c r="I373" s="105">
        <f t="shared" ca="1" si="424"/>
        <v>0</v>
      </c>
      <c r="J373" s="105">
        <f t="shared" ca="1" si="424"/>
        <v>0</v>
      </c>
      <c r="K373" s="105">
        <f t="shared" ca="1" si="424"/>
        <v>0</v>
      </c>
      <c r="L373" s="105">
        <f t="shared" ca="1" si="424"/>
        <v>0</v>
      </c>
      <c r="M373" s="105">
        <f t="shared" ca="1" si="424"/>
        <v>0</v>
      </c>
      <c r="N373" s="105">
        <f t="shared" ca="1" si="424"/>
        <v>0</v>
      </c>
      <c r="O373" s="105">
        <f t="shared" ca="1" si="424"/>
        <v>0</v>
      </c>
      <c r="Q373" t="str">
        <f t="shared" si="367"/>
        <v>Partner total ($)</v>
      </c>
    </row>
    <row r="374" spans="2:17">
      <c r="B374" s="282">
        <f ca="1">INDEX(CRC_Partner_Information!$B$7:$B$136,COUNTA(B$4:B374))</f>
        <v>75</v>
      </c>
      <c r="C374" s="98" t="s">
        <v>344</v>
      </c>
      <c r="D374" s="103">
        <f ca="1">INDEX(CRC_Contributions_Summary!$D$35:$O$554,MATCH($Q374,CRC_Contributions_Summary!$Q$35:$Q$554,0),MATCH(D$3,CRC_Contributions_Summary!$D$34:$O$34,0))</f>
        <v>0</v>
      </c>
      <c r="E374" s="103">
        <f ca="1">INDEX(CRC_Contributions_Summary!$D$35:$O$554,MATCH($Q374,CRC_Contributions_Summary!$Q$35:$Q$554,0),MATCH(E$3,CRC_Contributions_Summary!$D$34:$O$34,0))</f>
        <v>0</v>
      </c>
      <c r="F374" s="103">
        <f ca="1">INDEX(CRC_Contributions_Summary!$D$35:$O$554,MATCH($Q374,CRC_Contributions_Summary!$Q$35:$Q$554,0),MATCH(F$3,CRC_Contributions_Summary!$D$34:$O$34,0))</f>
        <v>0</v>
      </c>
      <c r="G374" s="103">
        <f ca="1">INDEX(CRC_Contributions_Summary!$D$35:$O$554,MATCH($Q374,CRC_Contributions_Summary!$Q$35:$Q$554,0),MATCH(G$3,CRC_Contributions_Summary!$D$34:$O$34,0))</f>
        <v>0</v>
      </c>
      <c r="H374" s="103">
        <f ca="1">INDEX(CRC_Contributions_Summary!$D$35:$O$554,MATCH($Q374,CRC_Contributions_Summary!$Q$35:$Q$554,0),MATCH(H$3,CRC_Contributions_Summary!$D$34:$O$34,0))</f>
        <v>0</v>
      </c>
      <c r="I374" s="103">
        <f ca="1">INDEX(CRC_Contributions_Summary!$D$35:$O$554,MATCH($Q374,CRC_Contributions_Summary!$Q$35:$Q$554,0),MATCH(I$3,CRC_Contributions_Summary!$D$34:$O$34,0))</f>
        <v>0</v>
      </c>
      <c r="J374" s="103">
        <f ca="1">INDEX(CRC_Contributions_Summary!$D$35:$O$554,MATCH($Q374,CRC_Contributions_Summary!$Q$35:$Q$554,0),MATCH(J$3,CRC_Contributions_Summary!$D$34:$O$34,0))</f>
        <v>0</v>
      </c>
      <c r="K374" s="103">
        <f ca="1">INDEX(CRC_Contributions_Summary!$D$35:$O$554,MATCH($Q374,CRC_Contributions_Summary!$Q$35:$Q$554,0),MATCH(K$3,CRC_Contributions_Summary!$D$34:$O$34,0))</f>
        <v>0</v>
      </c>
      <c r="L374" s="103">
        <f ca="1">INDEX(CRC_Contributions_Summary!$D$35:$O$554,MATCH($Q374,CRC_Contributions_Summary!$Q$35:$Q$554,0),MATCH(L$3,CRC_Contributions_Summary!$D$34:$O$34,0))</f>
        <v>0</v>
      </c>
      <c r="M374" s="103">
        <f ca="1">INDEX(CRC_Contributions_Summary!$D$35:$O$554,MATCH($Q374,CRC_Contributions_Summary!$Q$35:$Q$554,0),MATCH(M$3,CRC_Contributions_Summary!$D$34:$O$34,0))</f>
        <v>0</v>
      </c>
      <c r="N374" s="103">
        <f ca="1">INDEX(CRC_Contributions_Summary!$D$35:$O$554,MATCH($Q374,CRC_Contributions_Summary!$Q$35:$Q$554,0),MATCH(N$3,CRC_Contributions_Summary!$D$34:$O$34,0))</f>
        <v>0</v>
      </c>
      <c r="O374" s="103">
        <f t="shared" ref="O374:O377" ca="1" si="425">SUM(D374:N374)</f>
        <v>0</v>
      </c>
      <c r="P374">
        <f t="shared" ref="P374" ca="1" si="426">B374</f>
        <v>75</v>
      </c>
      <c r="Q374" t="str">
        <f t="shared" ca="1" si="367"/>
        <v>75Cash ($)</v>
      </c>
    </row>
    <row r="375" spans="2:17">
      <c r="B375" s="282"/>
      <c r="C375" s="99" t="s">
        <v>345</v>
      </c>
      <c r="D375" s="104">
        <f ca="1">INDEX(CRC_Contributions_Summary!$D$35:$O$554,MATCH($Q375,CRC_Contributions_Summary!$Q$35:$Q$554,0),MATCH(D$3,CRC_Contributions_Summary!$D$34:$O$34,0))</f>
        <v>0</v>
      </c>
      <c r="E375" s="104">
        <f ca="1">INDEX(CRC_Contributions_Summary!$D$35:$O$554,MATCH($Q375,CRC_Contributions_Summary!$Q$35:$Q$554,0),MATCH(E$3,CRC_Contributions_Summary!$D$34:$O$34,0))</f>
        <v>0</v>
      </c>
      <c r="F375" s="104">
        <f ca="1">INDEX(CRC_Contributions_Summary!$D$35:$O$554,MATCH($Q375,CRC_Contributions_Summary!$Q$35:$Q$554,0),MATCH(F$3,CRC_Contributions_Summary!$D$34:$O$34,0))</f>
        <v>0</v>
      </c>
      <c r="G375" s="104">
        <f ca="1">INDEX(CRC_Contributions_Summary!$D$35:$O$554,MATCH($Q375,CRC_Contributions_Summary!$Q$35:$Q$554,0),MATCH(G$3,CRC_Contributions_Summary!$D$34:$O$34,0))</f>
        <v>0</v>
      </c>
      <c r="H375" s="104">
        <f ca="1">INDEX(CRC_Contributions_Summary!$D$35:$O$554,MATCH($Q375,CRC_Contributions_Summary!$Q$35:$Q$554,0),MATCH(H$3,CRC_Contributions_Summary!$D$34:$O$34,0))</f>
        <v>0</v>
      </c>
      <c r="I375" s="104">
        <f ca="1">INDEX(CRC_Contributions_Summary!$D$35:$O$554,MATCH($Q375,CRC_Contributions_Summary!$Q$35:$Q$554,0),MATCH(I$3,CRC_Contributions_Summary!$D$34:$O$34,0))</f>
        <v>0</v>
      </c>
      <c r="J375" s="104">
        <f ca="1">INDEX(CRC_Contributions_Summary!$D$35:$O$554,MATCH($Q375,CRC_Contributions_Summary!$Q$35:$Q$554,0),MATCH(J$3,CRC_Contributions_Summary!$D$34:$O$34,0))</f>
        <v>0</v>
      </c>
      <c r="K375" s="104">
        <f ca="1">INDEX(CRC_Contributions_Summary!$D$35:$O$554,MATCH($Q375,CRC_Contributions_Summary!$Q$35:$Q$554,0),MATCH(K$3,CRC_Contributions_Summary!$D$34:$O$34,0))</f>
        <v>0</v>
      </c>
      <c r="L375" s="104">
        <f ca="1">INDEX(CRC_Contributions_Summary!$D$35:$O$554,MATCH($Q375,CRC_Contributions_Summary!$Q$35:$Q$554,0),MATCH(L$3,CRC_Contributions_Summary!$D$34:$O$34,0))</f>
        <v>0</v>
      </c>
      <c r="M375" s="104">
        <f ca="1">INDEX(CRC_Contributions_Summary!$D$35:$O$554,MATCH($Q375,CRC_Contributions_Summary!$Q$35:$Q$554,0),MATCH(M$3,CRC_Contributions_Summary!$D$34:$O$34,0))</f>
        <v>0</v>
      </c>
      <c r="N375" s="104">
        <f ca="1">INDEX(CRC_Contributions_Summary!$D$35:$O$554,MATCH($Q375,CRC_Contributions_Summary!$Q$35:$Q$554,0),MATCH(N$3,CRC_Contributions_Summary!$D$34:$O$34,0))</f>
        <v>0</v>
      </c>
      <c r="O375" s="104">
        <f t="shared" ca="1" si="425"/>
        <v>0</v>
      </c>
      <c r="P375">
        <f t="shared" ref="P375" ca="1" si="427">B374</f>
        <v>75</v>
      </c>
      <c r="Q375" t="str">
        <f t="shared" ca="1" si="367"/>
        <v>75Number of FTE</v>
      </c>
    </row>
    <row r="376" spans="2:17">
      <c r="B376" s="282"/>
      <c r="C376" s="99" t="s">
        <v>355</v>
      </c>
      <c r="D376" s="103">
        <f ca="1">INDEX(CRC_Contributions_Summary!$D$35:$O$554,MATCH($Q376,CRC_Contributions_Summary!$Q$35:$Q$554,0),MATCH(D$3,CRC_Contributions_Summary!$D$34:$O$34,0))</f>
        <v>0</v>
      </c>
      <c r="E376" s="103">
        <f ca="1">INDEX(CRC_Contributions_Summary!$D$35:$O$554,MATCH($Q376,CRC_Contributions_Summary!$Q$35:$Q$554,0),MATCH(E$3,CRC_Contributions_Summary!$D$34:$O$34,0))</f>
        <v>0</v>
      </c>
      <c r="F376" s="103">
        <f ca="1">INDEX(CRC_Contributions_Summary!$D$35:$O$554,MATCH($Q376,CRC_Contributions_Summary!$Q$35:$Q$554,0),MATCH(F$3,CRC_Contributions_Summary!$D$34:$O$34,0))</f>
        <v>0</v>
      </c>
      <c r="G376" s="103">
        <f ca="1">INDEX(CRC_Contributions_Summary!$D$35:$O$554,MATCH($Q376,CRC_Contributions_Summary!$Q$35:$Q$554,0),MATCH(G$3,CRC_Contributions_Summary!$D$34:$O$34,0))</f>
        <v>0</v>
      </c>
      <c r="H376" s="103">
        <f ca="1">INDEX(CRC_Contributions_Summary!$D$35:$O$554,MATCH($Q376,CRC_Contributions_Summary!$Q$35:$Q$554,0),MATCH(H$3,CRC_Contributions_Summary!$D$34:$O$34,0))</f>
        <v>0</v>
      </c>
      <c r="I376" s="103">
        <f ca="1">INDEX(CRC_Contributions_Summary!$D$35:$O$554,MATCH($Q376,CRC_Contributions_Summary!$Q$35:$Q$554,0),MATCH(I$3,CRC_Contributions_Summary!$D$34:$O$34,0))</f>
        <v>0</v>
      </c>
      <c r="J376" s="103">
        <f ca="1">INDEX(CRC_Contributions_Summary!$D$35:$O$554,MATCH($Q376,CRC_Contributions_Summary!$Q$35:$Q$554,0),MATCH(J$3,CRC_Contributions_Summary!$D$34:$O$34,0))</f>
        <v>0</v>
      </c>
      <c r="K376" s="103">
        <f ca="1">INDEX(CRC_Contributions_Summary!$D$35:$O$554,MATCH($Q376,CRC_Contributions_Summary!$Q$35:$Q$554,0),MATCH(K$3,CRC_Contributions_Summary!$D$34:$O$34,0))</f>
        <v>0</v>
      </c>
      <c r="L376" s="103">
        <f ca="1">INDEX(CRC_Contributions_Summary!$D$35:$O$554,MATCH($Q376,CRC_Contributions_Summary!$Q$35:$Q$554,0),MATCH(L$3,CRC_Contributions_Summary!$D$34:$O$34,0))</f>
        <v>0</v>
      </c>
      <c r="M376" s="103">
        <f ca="1">INDEX(CRC_Contributions_Summary!$D$35:$O$554,MATCH($Q376,CRC_Contributions_Summary!$Q$35:$Q$554,0),MATCH(M$3,CRC_Contributions_Summary!$D$34:$O$34,0))</f>
        <v>0</v>
      </c>
      <c r="N376" s="103">
        <f ca="1">INDEX(CRC_Contributions_Summary!$D$35:$O$554,MATCH($Q376,CRC_Contributions_Summary!$Q$35:$Q$554,0),MATCH(N$3,CRC_Contributions_Summary!$D$34:$O$34,0))</f>
        <v>0</v>
      </c>
      <c r="O376" s="103">
        <f t="shared" ca="1" si="425"/>
        <v>0</v>
      </c>
      <c r="P376">
        <f t="shared" ref="P376" ca="1" si="428">B374</f>
        <v>75</v>
      </c>
      <c r="Q376" t="str">
        <f t="shared" ca="1" si="367"/>
        <v>75Staff value ($)</v>
      </c>
    </row>
    <row r="377" spans="2:17">
      <c r="B377" s="282"/>
      <c r="C377" s="100" t="s">
        <v>347</v>
      </c>
      <c r="D377" s="103">
        <f ca="1">INDEX(CRC_Contributions_Summary!$D$35:$O$554,MATCH($Q377,CRC_Contributions_Summary!$Q$35:$Q$554,0),MATCH(D$3,CRC_Contributions_Summary!$D$34:$O$34,0))</f>
        <v>0</v>
      </c>
      <c r="E377" s="103">
        <f ca="1">INDEX(CRC_Contributions_Summary!$D$35:$O$554,MATCH($Q377,CRC_Contributions_Summary!$Q$35:$Q$554,0),MATCH(E$3,CRC_Contributions_Summary!$D$34:$O$34,0))</f>
        <v>0</v>
      </c>
      <c r="F377" s="103">
        <f ca="1">INDEX(CRC_Contributions_Summary!$D$35:$O$554,MATCH($Q377,CRC_Contributions_Summary!$Q$35:$Q$554,0),MATCH(F$3,CRC_Contributions_Summary!$D$34:$O$34,0))</f>
        <v>0</v>
      </c>
      <c r="G377" s="103">
        <f ca="1">INDEX(CRC_Contributions_Summary!$D$35:$O$554,MATCH($Q377,CRC_Contributions_Summary!$Q$35:$Q$554,0),MATCH(G$3,CRC_Contributions_Summary!$D$34:$O$34,0))</f>
        <v>0</v>
      </c>
      <c r="H377" s="103">
        <f ca="1">INDEX(CRC_Contributions_Summary!$D$35:$O$554,MATCH($Q377,CRC_Contributions_Summary!$Q$35:$Q$554,0),MATCH(H$3,CRC_Contributions_Summary!$D$34:$O$34,0))</f>
        <v>0</v>
      </c>
      <c r="I377" s="103">
        <f ca="1">INDEX(CRC_Contributions_Summary!$D$35:$O$554,MATCH($Q377,CRC_Contributions_Summary!$Q$35:$Q$554,0),MATCH(I$3,CRC_Contributions_Summary!$D$34:$O$34,0))</f>
        <v>0</v>
      </c>
      <c r="J377" s="103">
        <f ca="1">INDEX(CRC_Contributions_Summary!$D$35:$O$554,MATCH($Q377,CRC_Contributions_Summary!$Q$35:$Q$554,0),MATCH(J$3,CRC_Contributions_Summary!$D$34:$O$34,0))</f>
        <v>0</v>
      </c>
      <c r="K377" s="103">
        <f ca="1">INDEX(CRC_Contributions_Summary!$D$35:$O$554,MATCH($Q377,CRC_Contributions_Summary!$Q$35:$Q$554,0),MATCH(K$3,CRC_Contributions_Summary!$D$34:$O$34,0))</f>
        <v>0</v>
      </c>
      <c r="L377" s="103">
        <f ca="1">INDEX(CRC_Contributions_Summary!$D$35:$O$554,MATCH($Q377,CRC_Contributions_Summary!$Q$35:$Q$554,0),MATCH(L$3,CRC_Contributions_Summary!$D$34:$O$34,0))</f>
        <v>0</v>
      </c>
      <c r="M377" s="103">
        <f ca="1">INDEX(CRC_Contributions_Summary!$D$35:$O$554,MATCH($Q377,CRC_Contributions_Summary!$Q$35:$Q$554,0),MATCH(M$3,CRC_Contributions_Summary!$D$34:$O$34,0))</f>
        <v>0</v>
      </c>
      <c r="N377" s="103">
        <f ca="1">INDEX(CRC_Contributions_Summary!$D$35:$O$554,MATCH($Q377,CRC_Contributions_Summary!$Q$35:$Q$554,0),MATCH(N$3,CRC_Contributions_Summary!$D$34:$O$34,0))</f>
        <v>0</v>
      </c>
      <c r="O377" s="103">
        <f t="shared" ca="1" si="425"/>
        <v>0</v>
      </c>
      <c r="P377">
        <f t="shared" ref="P377" ca="1" si="429">B374</f>
        <v>75</v>
      </c>
      <c r="Q377" t="str">
        <f t="shared" ca="1" si="367"/>
        <v>75Non-staff in-kind ($)</v>
      </c>
    </row>
    <row r="378" spans="2:17">
      <c r="B378" s="282"/>
      <c r="C378" s="101" t="s">
        <v>428</v>
      </c>
      <c r="D378" s="105">
        <f t="shared" ref="D378:O378" ca="1" si="430">SUM(D374,D376,D377)</f>
        <v>0</v>
      </c>
      <c r="E378" s="105">
        <f t="shared" ca="1" si="430"/>
        <v>0</v>
      </c>
      <c r="F378" s="105">
        <f t="shared" ca="1" si="430"/>
        <v>0</v>
      </c>
      <c r="G378" s="105">
        <f t="shared" ca="1" si="430"/>
        <v>0</v>
      </c>
      <c r="H378" s="105">
        <f t="shared" ca="1" si="430"/>
        <v>0</v>
      </c>
      <c r="I378" s="105">
        <f t="shared" ca="1" si="430"/>
        <v>0</v>
      </c>
      <c r="J378" s="105">
        <f t="shared" ca="1" si="430"/>
        <v>0</v>
      </c>
      <c r="K378" s="105">
        <f t="shared" ca="1" si="430"/>
        <v>0</v>
      </c>
      <c r="L378" s="105">
        <f t="shared" ca="1" si="430"/>
        <v>0</v>
      </c>
      <c r="M378" s="105">
        <f t="shared" ca="1" si="430"/>
        <v>0</v>
      </c>
      <c r="N378" s="105">
        <f t="shared" ca="1" si="430"/>
        <v>0</v>
      </c>
      <c r="O378" s="105">
        <f t="shared" ca="1" si="430"/>
        <v>0</v>
      </c>
      <c r="Q378" t="str">
        <f t="shared" si="367"/>
        <v>Partner total ($)</v>
      </c>
    </row>
    <row r="379" spans="2:17">
      <c r="B379" s="282">
        <f ca="1">INDEX(CRC_Partner_Information!$B$7:$B$136,COUNTA(B$4:B379))</f>
        <v>76</v>
      </c>
      <c r="C379" s="98" t="s">
        <v>344</v>
      </c>
      <c r="D379" s="103">
        <f ca="1">INDEX(CRC_Contributions_Summary!$D$35:$O$554,MATCH($Q379,CRC_Contributions_Summary!$Q$35:$Q$554,0),MATCH(D$3,CRC_Contributions_Summary!$D$34:$O$34,0))</f>
        <v>0</v>
      </c>
      <c r="E379" s="103">
        <f ca="1">INDEX(CRC_Contributions_Summary!$D$35:$O$554,MATCH($Q379,CRC_Contributions_Summary!$Q$35:$Q$554,0),MATCH(E$3,CRC_Contributions_Summary!$D$34:$O$34,0))</f>
        <v>0</v>
      </c>
      <c r="F379" s="103">
        <f ca="1">INDEX(CRC_Contributions_Summary!$D$35:$O$554,MATCH($Q379,CRC_Contributions_Summary!$Q$35:$Q$554,0),MATCH(F$3,CRC_Contributions_Summary!$D$34:$O$34,0))</f>
        <v>0</v>
      </c>
      <c r="G379" s="103">
        <f ca="1">INDEX(CRC_Contributions_Summary!$D$35:$O$554,MATCH($Q379,CRC_Contributions_Summary!$Q$35:$Q$554,0),MATCH(G$3,CRC_Contributions_Summary!$D$34:$O$34,0))</f>
        <v>0</v>
      </c>
      <c r="H379" s="103">
        <f ca="1">INDEX(CRC_Contributions_Summary!$D$35:$O$554,MATCH($Q379,CRC_Contributions_Summary!$Q$35:$Q$554,0),MATCH(H$3,CRC_Contributions_Summary!$D$34:$O$34,0))</f>
        <v>0</v>
      </c>
      <c r="I379" s="103">
        <f ca="1">INDEX(CRC_Contributions_Summary!$D$35:$O$554,MATCH($Q379,CRC_Contributions_Summary!$Q$35:$Q$554,0),MATCH(I$3,CRC_Contributions_Summary!$D$34:$O$34,0))</f>
        <v>0</v>
      </c>
      <c r="J379" s="103">
        <f ca="1">INDEX(CRC_Contributions_Summary!$D$35:$O$554,MATCH($Q379,CRC_Contributions_Summary!$Q$35:$Q$554,0),MATCH(J$3,CRC_Contributions_Summary!$D$34:$O$34,0))</f>
        <v>0</v>
      </c>
      <c r="K379" s="103">
        <f ca="1">INDEX(CRC_Contributions_Summary!$D$35:$O$554,MATCH($Q379,CRC_Contributions_Summary!$Q$35:$Q$554,0),MATCH(K$3,CRC_Contributions_Summary!$D$34:$O$34,0))</f>
        <v>0</v>
      </c>
      <c r="L379" s="103">
        <f ca="1">INDEX(CRC_Contributions_Summary!$D$35:$O$554,MATCH($Q379,CRC_Contributions_Summary!$Q$35:$Q$554,0),MATCH(L$3,CRC_Contributions_Summary!$D$34:$O$34,0))</f>
        <v>0</v>
      </c>
      <c r="M379" s="103">
        <f ca="1">INDEX(CRC_Contributions_Summary!$D$35:$O$554,MATCH($Q379,CRC_Contributions_Summary!$Q$35:$Q$554,0),MATCH(M$3,CRC_Contributions_Summary!$D$34:$O$34,0))</f>
        <v>0</v>
      </c>
      <c r="N379" s="103">
        <f ca="1">INDEX(CRC_Contributions_Summary!$D$35:$O$554,MATCH($Q379,CRC_Contributions_Summary!$Q$35:$Q$554,0),MATCH(N$3,CRC_Contributions_Summary!$D$34:$O$34,0))</f>
        <v>0</v>
      </c>
      <c r="O379" s="103">
        <f t="shared" ref="O379:O382" ca="1" si="431">SUM(D379:N379)</f>
        <v>0</v>
      </c>
      <c r="P379">
        <f t="shared" ref="P379" ca="1" si="432">B379</f>
        <v>76</v>
      </c>
      <c r="Q379" t="str">
        <f t="shared" ca="1" si="367"/>
        <v>76Cash ($)</v>
      </c>
    </row>
    <row r="380" spans="2:17">
      <c r="B380" s="282"/>
      <c r="C380" s="99" t="s">
        <v>345</v>
      </c>
      <c r="D380" s="104">
        <f ca="1">INDEX(CRC_Contributions_Summary!$D$35:$O$554,MATCH($Q380,CRC_Contributions_Summary!$Q$35:$Q$554,0),MATCH(D$3,CRC_Contributions_Summary!$D$34:$O$34,0))</f>
        <v>0</v>
      </c>
      <c r="E380" s="104">
        <f ca="1">INDEX(CRC_Contributions_Summary!$D$35:$O$554,MATCH($Q380,CRC_Contributions_Summary!$Q$35:$Q$554,0),MATCH(E$3,CRC_Contributions_Summary!$D$34:$O$34,0))</f>
        <v>0</v>
      </c>
      <c r="F380" s="104">
        <f ca="1">INDEX(CRC_Contributions_Summary!$D$35:$O$554,MATCH($Q380,CRC_Contributions_Summary!$Q$35:$Q$554,0),MATCH(F$3,CRC_Contributions_Summary!$D$34:$O$34,0))</f>
        <v>0</v>
      </c>
      <c r="G380" s="104">
        <f ca="1">INDEX(CRC_Contributions_Summary!$D$35:$O$554,MATCH($Q380,CRC_Contributions_Summary!$Q$35:$Q$554,0),MATCH(G$3,CRC_Contributions_Summary!$D$34:$O$34,0))</f>
        <v>0</v>
      </c>
      <c r="H380" s="104">
        <f ca="1">INDEX(CRC_Contributions_Summary!$D$35:$O$554,MATCH($Q380,CRC_Contributions_Summary!$Q$35:$Q$554,0),MATCH(H$3,CRC_Contributions_Summary!$D$34:$O$34,0))</f>
        <v>0</v>
      </c>
      <c r="I380" s="104">
        <f ca="1">INDEX(CRC_Contributions_Summary!$D$35:$O$554,MATCH($Q380,CRC_Contributions_Summary!$Q$35:$Q$554,0),MATCH(I$3,CRC_Contributions_Summary!$D$34:$O$34,0))</f>
        <v>0</v>
      </c>
      <c r="J380" s="104">
        <f ca="1">INDEX(CRC_Contributions_Summary!$D$35:$O$554,MATCH($Q380,CRC_Contributions_Summary!$Q$35:$Q$554,0),MATCH(J$3,CRC_Contributions_Summary!$D$34:$O$34,0))</f>
        <v>0</v>
      </c>
      <c r="K380" s="104">
        <f ca="1">INDEX(CRC_Contributions_Summary!$D$35:$O$554,MATCH($Q380,CRC_Contributions_Summary!$Q$35:$Q$554,0),MATCH(K$3,CRC_Contributions_Summary!$D$34:$O$34,0))</f>
        <v>0</v>
      </c>
      <c r="L380" s="104">
        <f ca="1">INDEX(CRC_Contributions_Summary!$D$35:$O$554,MATCH($Q380,CRC_Contributions_Summary!$Q$35:$Q$554,0),MATCH(L$3,CRC_Contributions_Summary!$D$34:$O$34,0))</f>
        <v>0</v>
      </c>
      <c r="M380" s="104">
        <f ca="1">INDEX(CRC_Contributions_Summary!$D$35:$O$554,MATCH($Q380,CRC_Contributions_Summary!$Q$35:$Q$554,0),MATCH(M$3,CRC_Contributions_Summary!$D$34:$O$34,0))</f>
        <v>0</v>
      </c>
      <c r="N380" s="104">
        <f ca="1">INDEX(CRC_Contributions_Summary!$D$35:$O$554,MATCH($Q380,CRC_Contributions_Summary!$Q$35:$Q$554,0),MATCH(N$3,CRC_Contributions_Summary!$D$34:$O$34,0))</f>
        <v>0</v>
      </c>
      <c r="O380" s="104">
        <f t="shared" ca="1" si="431"/>
        <v>0</v>
      </c>
      <c r="P380">
        <f t="shared" ref="P380" ca="1" si="433">B379</f>
        <v>76</v>
      </c>
      <c r="Q380" t="str">
        <f t="shared" ca="1" si="367"/>
        <v>76Number of FTE</v>
      </c>
    </row>
    <row r="381" spans="2:17">
      <c r="B381" s="282"/>
      <c r="C381" s="99" t="s">
        <v>355</v>
      </c>
      <c r="D381" s="103">
        <f ca="1">INDEX(CRC_Contributions_Summary!$D$35:$O$554,MATCH($Q381,CRC_Contributions_Summary!$Q$35:$Q$554,0),MATCH(D$3,CRC_Contributions_Summary!$D$34:$O$34,0))</f>
        <v>0</v>
      </c>
      <c r="E381" s="103">
        <f ca="1">INDEX(CRC_Contributions_Summary!$D$35:$O$554,MATCH($Q381,CRC_Contributions_Summary!$Q$35:$Q$554,0),MATCH(E$3,CRC_Contributions_Summary!$D$34:$O$34,0))</f>
        <v>0</v>
      </c>
      <c r="F381" s="103">
        <f ca="1">INDEX(CRC_Contributions_Summary!$D$35:$O$554,MATCH($Q381,CRC_Contributions_Summary!$Q$35:$Q$554,0),MATCH(F$3,CRC_Contributions_Summary!$D$34:$O$34,0))</f>
        <v>0</v>
      </c>
      <c r="G381" s="103">
        <f ca="1">INDEX(CRC_Contributions_Summary!$D$35:$O$554,MATCH($Q381,CRC_Contributions_Summary!$Q$35:$Q$554,0),MATCH(G$3,CRC_Contributions_Summary!$D$34:$O$34,0))</f>
        <v>0</v>
      </c>
      <c r="H381" s="103">
        <f ca="1">INDEX(CRC_Contributions_Summary!$D$35:$O$554,MATCH($Q381,CRC_Contributions_Summary!$Q$35:$Q$554,0),MATCH(H$3,CRC_Contributions_Summary!$D$34:$O$34,0))</f>
        <v>0</v>
      </c>
      <c r="I381" s="103">
        <f ca="1">INDEX(CRC_Contributions_Summary!$D$35:$O$554,MATCH($Q381,CRC_Contributions_Summary!$Q$35:$Q$554,0),MATCH(I$3,CRC_Contributions_Summary!$D$34:$O$34,0))</f>
        <v>0</v>
      </c>
      <c r="J381" s="103">
        <f ca="1">INDEX(CRC_Contributions_Summary!$D$35:$O$554,MATCH($Q381,CRC_Contributions_Summary!$Q$35:$Q$554,0),MATCH(J$3,CRC_Contributions_Summary!$D$34:$O$34,0))</f>
        <v>0</v>
      </c>
      <c r="K381" s="103">
        <f ca="1">INDEX(CRC_Contributions_Summary!$D$35:$O$554,MATCH($Q381,CRC_Contributions_Summary!$Q$35:$Q$554,0),MATCH(K$3,CRC_Contributions_Summary!$D$34:$O$34,0))</f>
        <v>0</v>
      </c>
      <c r="L381" s="103">
        <f ca="1">INDEX(CRC_Contributions_Summary!$D$35:$O$554,MATCH($Q381,CRC_Contributions_Summary!$Q$35:$Q$554,0),MATCH(L$3,CRC_Contributions_Summary!$D$34:$O$34,0))</f>
        <v>0</v>
      </c>
      <c r="M381" s="103">
        <f ca="1">INDEX(CRC_Contributions_Summary!$D$35:$O$554,MATCH($Q381,CRC_Contributions_Summary!$Q$35:$Q$554,0),MATCH(M$3,CRC_Contributions_Summary!$D$34:$O$34,0))</f>
        <v>0</v>
      </c>
      <c r="N381" s="103">
        <f ca="1">INDEX(CRC_Contributions_Summary!$D$35:$O$554,MATCH($Q381,CRC_Contributions_Summary!$Q$35:$Q$554,0),MATCH(N$3,CRC_Contributions_Summary!$D$34:$O$34,0))</f>
        <v>0</v>
      </c>
      <c r="O381" s="103">
        <f t="shared" ca="1" si="431"/>
        <v>0</v>
      </c>
      <c r="P381">
        <f t="shared" ref="P381" ca="1" si="434">B379</f>
        <v>76</v>
      </c>
      <c r="Q381" t="str">
        <f t="shared" ca="1" si="367"/>
        <v>76Staff value ($)</v>
      </c>
    </row>
    <row r="382" spans="2:17">
      <c r="B382" s="282"/>
      <c r="C382" s="100" t="s">
        <v>347</v>
      </c>
      <c r="D382" s="103">
        <f ca="1">INDEX(CRC_Contributions_Summary!$D$35:$O$554,MATCH($Q382,CRC_Contributions_Summary!$Q$35:$Q$554,0),MATCH(D$3,CRC_Contributions_Summary!$D$34:$O$34,0))</f>
        <v>0</v>
      </c>
      <c r="E382" s="103">
        <f ca="1">INDEX(CRC_Contributions_Summary!$D$35:$O$554,MATCH($Q382,CRC_Contributions_Summary!$Q$35:$Q$554,0),MATCH(E$3,CRC_Contributions_Summary!$D$34:$O$34,0))</f>
        <v>0</v>
      </c>
      <c r="F382" s="103">
        <f ca="1">INDEX(CRC_Contributions_Summary!$D$35:$O$554,MATCH($Q382,CRC_Contributions_Summary!$Q$35:$Q$554,0),MATCH(F$3,CRC_Contributions_Summary!$D$34:$O$34,0))</f>
        <v>0</v>
      </c>
      <c r="G382" s="103">
        <f ca="1">INDEX(CRC_Contributions_Summary!$D$35:$O$554,MATCH($Q382,CRC_Contributions_Summary!$Q$35:$Q$554,0),MATCH(G$3,CRC_Contributions_Summary!$D$34:$O$34,0))</f>
        <v>0</v>
      </c>
      <c r="H382" s="103">
        <f ca="1">INDEX(CRC_Contributions_Summary!$D$35:$O$554,MATCH($Q382,CRC_Contributions_Summary!$Q$35:$Q$554,0),MATCH(H$3,CRC_Contributions_Summary!$D$34:$O$34,0))</f>
        <v>0</v>
      </c>
      <c r="I382" s="103">
        <f ca="1">INDEX(CRC_Contributions_Summary!$D$35:$O$554,MATCH($Q382,CRC_Contributions_Summary!$Q$35:$Q$554,0),MATCH(I$3,CRC_Contributions_Summary!$D$34:$O$34,0))</f>
        <v>0</v>
      </c>
      <c r="J382" s="103">
        <f ca="1">INDEX(CRC_Contributions_Summary!$D$35:$O$554,MATCH($Q382,CRC_Contributions_Summary!$Q$35:$Q$554,0),MATCH(J$3,CRC_Contributions_Summary!$D$34:$O$34,0))</f>
        <v>0</v>
      </c>
      <c r="K382" s="103">
        <f ca="1">INDEX(CRC_Contributions_Summary!$D$35:$O$554,MATCH($Q382,CRC_Contributions_Summary!$Q$35:$Q$554,0),MATCH(K$3,CRC_Contributions_Summary!$D$34:$O$34,0))</f>
        <v>0</v>
      </c>
      <c r="L382" s="103">
        <f ca="1">INDEX(CRC_Contributions_Summary!$D$35:$O$554,MATCH($Q382,CRC_Contributions_Summary!$Q$35:$Q$554,0),MATCH(L$3,CRC_Contributions_Summary!$D$34:$O$34,0))</f>
        <v>0</v>
      </c>
      <c r="M382" s="103">
        <f ca="1">INDEX(CRC_Contributions_Summary!$D$35:$O$554,MATCH($Q382,CRC_Contributions_Summary!$Q$35:$Q$554,0),MATCH(M$3,CRC_Contributions_Summary!$D$34:$O$34,0))</f>
        <v>0</v>
      </c>
      <c r="N382" s="103">
        <f ca="1">INDEX(CRC_Contributions_Summary!$D$35:$O$554,MATCH($Q382,CRC_Contributions_Summary!$Q$35:$Q$554,0),MATCH(N$3,CRC_Contributions_Summary!$D$34:$O$34,0))</f>
        <v>0</v>
      </c>
      <c r="O382" s="103">
        <f t="shared" ca="1" si="431"/>
        <v>0</v>
      </c>
      <c r="P382">
        <f t="shared" ref="P382" ca="1" si="435">B379</f>
        <v>76</v>
      </c>
      <c r="Q382" t="str">
        <f t="shared" ca="1" si="367"/>
        <v>76Non-staff in-kind ($)</v>
      </c>
    </row>
    <row r="383" spans="2:17">
      <c r="B383" s="282"/>
      <c r="C383" s="101" t="s">
        <v>428</v>
      </c>
      <c r="D383" s="105">
        <f t="shared" ref="D383:O383" ca="1" si="436">SUM(D379,D381,D382)</f>
        <v>0</v>
      </c>
      <c r="E383" s="105">
        <f t="shared" ca="1" si="436"/>
        <v>0</v>
      </c>
      <c r="F383" s="105">
        <f t="shared" ca="1" si="436"/>
        <v>0</v>
      </c>
      <c r="G383" s="105">
        <f t="shared" ca="1" si="436"/>
        <v>0</v>
      </c>
      <c r="H383" s="105">
        <f t="shared" ca="1" si="436"/>
        <v>0</v>
      </c>
      <c r="I383" s="105">
        <f t="shared" ca="1" si="436"/>
        <v>0</v>
      </c>
      <c r="J383" s="105">
        <f t="shared" ca="1" si="436"/>
        <v>0</v>
      </c>
      <c r="K383" s="105">
        <f t="shared" ca="1" si="436"/>
        <v>0</v>
      </c>
      <c r="L383" s="105">
        <f t="shared" ca="1" si="436"/>
        <v>0</v>
      </c>
      <c r="M383" s="105">
        <f t="shared" ca="1" si="436"/>
        <v>0</v>
      </c>
      <c r="N383" s="105">
        <f t="shared" ca="1" si="436"/>
        <v>0</v>
      </c>
      <c r="O383" s="105">
        <f t="shared" ca="1" si="436"/>
        <v>0</v>
      </c>
      <c r="Q383" t="str">
        <f t="shared" si="367"/>
        <v>Partner total ($)</v>
      </c>
    </row>
    <row r="384" spans="2:17">
      <c r="B384" s="282">
        <f ca="1">INDEX(CRC_Partner_Information!$B$7:$B$136,COUNTA(B$4:B384))</f>
        <v>77</v>
      </c>
      <c r="C384" s="98" t="s">
        <v>344</v>
      </c>
      <c r="D384" s="103">
        <f ca="1">INDEX(CRC_Contributions_Summary!$D$35:$O$554,MATCH($Q384,CRC_Contributions_Summary!$Q$35:$Q$554,0),MATCH(D$3,CRC_Contributions_Summary!$D$34:$O$34,0))</f>
        <v>0</v>
      </c>
      <c r="E384" s="103">
        <f ca="1">INDEX(CRC_Contributions_Summary!$D$35:$O$554,MATCH($Q384,CRC_Contributions_Summary!$Q$35:$Q$554,0),MATCH(E$3,CRC_Contributions_Summary!$D$34:$O$34,0))</f>
        <v>0</v>
      </c>
      <c r="F384" s="103">
        <f ca="1">INDEX(CRC_Contributions_Summary!$D$35:$O$554,MATCH($Q384,CRC_Contributions_Summary!$Q$35:$Q$554,0),MATCH(F$3,CRC_Contributions_Summary!$D$34:$O$34,0))</f>
        <v>0</v>
      </c>
      <c r="G384" s="103">
        <f ca="1">INDEX(CRC_Contributions_Summary!$D$35:$O$554,MATCH($Q384,CRC_Contributions_Summary!$Q$35:$Q$554,0),MATCH(G$3,CRC_Contributions_Summary!$D$34:$O$34,0))</f>
        <v>0</v>
      </c>
      <c r="H384" s="103">
        <f ca="1">INDEX(CRC_Contributions_Summary!$D$35:$O$554,MATCH($Q384,CRC_Contributions_Summary!$Q$35:$Q$554,0),MATCH(H$3,CRC_Contributions_Summary!$D$34:$O$34,0))</f>
        <v>0</v>
      </c>
      <c r="I384" s="103">
        <f ca="1">INDEX(CRC_Contributions_Summary!$D$35:$O$554,MATCH($Q384,CRC_Contributions_Summary!$Q$35:$Q$554,0),MATCH(I$3,CRC_Contributions_Summary!$D$34:$O$34,0))</f>
        <v>0</v>
      </c>
      <c r="J384" s="103">
        <f ca="1">INDEX(CRC_Contributions_Summary!$D$35:$O$554,MATCH($Q384,CRC_Contributions_Summary!$Q$35:$Q$554,0),MATCH(J$3,CRC_Contributions_Summary!$D$34:$O$34,0))</f>
        <v>0</v>
      </c>
      <c r="K384" s="103">
        <f ca="1">INDEX(CRC_Contributions_Summary!$D$35:$O$554,MATCH($Q384,CRC_Contributions_Summary!$Q$35:$Q$554,0),MATCH(K$3,CRC_Contributions_Summary!$D$34:$O$34,0))</f>
        <v>0</v>
      </c>
      <c r="L384" s="103">
        <f ca="1">INDEX(CRC_Contributions_Summary!$D$35:$O$554,MATCH($Q384,CRC_Contributions_Summary!$Q$35:$Q$554,0),MATCH(L$3,CRC_Contributions_Summary!$D$34:$O$34,0))</f>
        <v>0</v>
      </c>
      <c r="M384" s="103">
        <f ca="1">INDEX(CRC_Contributions_Summary!$D$35:$O$554,MATCH($Q384,CRC_Contributions_Summary!$Q$35:$Q$554,0),MATCH(M$3,CRC_Contributions_Summary!$D$34:$O$34,0))</f>
        <v>0</v>
      </c>
      <c r="N384" s="103">
        <f ca="1">INDEX(CRC_Contributions_Summary!$D$35:$O$554,MATCH($Q384,CRC_Contributions_Summary!$Q$35:$Q$554,0),MATCH(N$3,CRC_Contributions_Summary!$D$34:$O$34,0))</f>
        <v>0</v>
      </c>
      <c r="O384" s="103">
        <f t="shared" ref="O384:O387" ca="1" si="437">SUM(D384:N384)</f>
        <v>0</v>
      </c>
      <c r="P384">
        <f t="shared" ref="P384" ca="1" si="438">B384</f>
        <v>77</v>
      </c>
      <c r="Q384" t="str">
        <f t="shared" ca="1" si="367"/>
        <v>77Cash ($)</v>
      </c>
    </row>
    <row r="385" spans="2:17">
      <c r="B385" s="282"/>
      <c r="C385" s="99" t="s">
        <v>345</v>
      </c>
      <c r="D385" s="104">
        <f ca="1">INDEX(CRC_Contributions_Summary!$D$35:$O$554,MATCH($Q385,CRC_Contributions_Summary!$Q$35:$Q$554,0),MATCH(D$3,CRC_Contributions_Summary!$D$34:$O$34,0))</f>
        <v>0</v>
      </c>
      <c r="E385" s="104">
        <f ca="1">INDEX(CRC_Contributions_Summary!$D$35:$O$554,MATCH($Q385,CRC_Contributions_Summary!$Q$35:$Q$554,0),MATCH(E$3,CRC_Contributions_Summary!$D$34:$O$34,0))</f>
        <v>0</v>
      </c>
      <c r="F385" s="104">
        <f ca="1">INDEX(CRC_Contributions_Summary!$D$35:$O$554,MATCH($Q385,CRC_Contributions_Summary!$Q$35:$Q$554,0),MATCH(F$3,CRC_Contributions_Summary!$D$34:$O$34,0))</f>
        <v>0</v>
      </c>
      <c r="G385" s="104">
        <f ca="1">INDEX(CRC_Contributions_Summary!$D$35:$O$554,MATCH($Q385,CRC_Contributions_Summary!$Q$35:$Q$554,0),MATCH(G$3,CRC_Contributions_Summary!$D$34:$O$34,0))</f>
        <v>0</v>
      </c>
      <c r="H385" s="104">
        <f ca="1">INDEX(CRC_Contributions_Summary!$D$35:$O$554,MATCH($Q385,CRC_Contributions_Summary!$Q$35:$Q$554,0),MATCH(H$3,CRC_Contributions_Summary!$D$34:$O$34,0))</f>
        <v>0</v>
      </c>
      <c r="I385" s="104">
        <f ca="1">INDEX(CRC_Contributions_Summary!$D$35:$O$554,MATCH($Q385,CRC_Contributions_Summary!$Q$35:$Q$554,0),MATCH(I$3,CRC_Contributions_Summary!$D$34:$O$34,0))</f>
        <v>0</v>
      </c>
      <c r="J385" s="104">
        <f ca="1">INDEX(CRC_Contributions_Summary!$D$35:$O$554,MATCH($Q385,CRC_Contributions_Summary!$Q$35:$Q$554,0),MATCH(J$3,CRC_Contributions_Summary!$D$34:$O$34,0))</f>
        <v>0</v>
      </c>
      <c r="K385" s="104">
        <f ca="1">INDEX(CRC_Contributions_Summary!$D$35:$O$554,MATCH($Q385,CRC_Contributions_Summary!$Q$35:$Q$554,0),MATCH(K$3,CRC_Contributions_Summary!$D$34:$O$34,0))</f>
        <v>0</v>
      </c>
      <c r="L385" s="104">
        <f ca="1">INDEX(CRC_Contributions_Summary!$D$35:$O$554,MATCH($Q385,CRC_Contributions_Summary!$Q$35:$Q$554,0),MATCH(L$3,CRC_Contributions_Summary!$D$34:$O$34,0))</f>
        <v>0</v>
      </c>
      <c r="M385" s="104">
        <f ca="1">INDEX(CRC_Contributions_Summary!$D$35:$O$554,MATCH($Q385,CRC_Contributions_Summary!$Q$35:$Q$554,0),MATCH(M$3,CRC_Contributions_Summary!$D$34:$O$34,0))</f>
        <v>0</v>
      </c>
      <c r="N385" s="104">
        <f ca="1">INDEX(CRC_Contributions_Summary!$D$35:$O$554,MATCH($Q385,CRC_Contributions_Summary!$Q$35:$Q$554,0),MATCH(N$3,CRC_Contributions_Summary!$D$34:$O$34,0))</f>
        <v>0</v>
      </c>
      <c r="O385" s="104">
        <f t="shared" ca="1" si="437"/>
        <v>0</v>
      </c>
      <c r="P385">
        <f t="shared" ref="P385" ca="1" si="439">B384</f>
        <v>77</v>
      </c>
      <c r="Q385" t="str">
        <f t="shared" ca="1" si="367"/>
        <v>77Number of FTE</v>
      </c>
    </row>
    <row r="386" spans="2:17">
      <c r="B386" s="282"/>
      <c r="C386" s="99" t="s">
        <v>355</v>
      </c>
      <c r="D386" s="103">
        <f ca="1">INDEX(CRC_Contributions_Summary!$D$35:$O$554,MATCH($Q386,CRC_Contributions_Summary!$Q$35:$Q$554,0),MATCH(D$3,CRC_Contributions_Summary!$D$34:$O$34,0))</f>
        <v>0</v>
      </c>
      <c r="E386" s="103">
        <f ca="1">INDEX(CRC_Contributions_Summary!$D$35:$O$554,MATCH($Q386,CRC_Contributions_Summary!$Q$35:$Q$554,0),MATCH(E$3,CRC_Contributions_Summary!$D$34:$O$34,0))</f>
        <v>0</v>
      </c>
      <c r="F386" s="103">
        <f ca="1">INDEX(CRC_Contributions_Summary!$D$35:$O$554,MATCH($Q386,CRC_Contributions_Summary!$Q$35:$Q$554,0),MATCH(F$3,CRC_Contributions_Summary!$D$34:$O$34,0))</f>
        <v>0</v>
      </c>
      <c r="G386" s="103">
        <f ca="1">INDEX(CRC_Contributions_Summary!$D$35:$O$554,MATCH($Q386,CRC_Contributions_Summary!$Q$35:$Q$554,0),MATCH(G$3,CRC_Contributions_Summary!$D$34:$O$34,0))</f>
        <v>0</v>
      </c>
      <c r="H386" s="103">
        <f ca="1">INDEX(CRC_Contributions_Summary!$D$35:$O$554,MATCH($Q386,CRC_Contributions_Summary!$Q$35:$Q$554,0),MATCH(H$3,CRC_Contributions_Summary!$D$34:$O$34,0))</f>
        <v>0</v>
      </c>
      <c r="I386" s="103">
        <f ca="1">INDEX(CRC_Contributions_Summary!$D$35:$O$554,MATCH($Q386,CRC_Contributions_Summary!$Q$35:$Q$554,0),MATCH(I$3,CRC_Contributions_Summary!$D$34:$O$34,0))</f>
        <v>0</v>
      </c>
      <c r="J386" s="103">
        <f ca="1">INDEX(CRC_Contributions_Summary!$D$35:$O$554,MATCH($Q386,CRC_Contributions_Summary!$Q$35:$Q$554,0),MATCH(J$3,CRC_Contributions_Summary!$D$34:$O$34,0))</f>
        <v>0</v>
      </c>
      <c r="K386" s="103">
        <f ca="1">INDEX(CRC_Contributions_Summary!$D$35:$O$554,MATCH($Q386,CRC_Contributions_Summary!$Q$35:$Q$554,0),MATCH(K$3,CRC_Contributions_Summary!$D$34:$O$34,0))</f>
        <v>0</v>
      </c>
      <c r="L386" s="103">
        <f ca="1">INDEX(CRC_Contributions_Summary!$D$35:$O$554,MATCH($Q386,CRC_Contributions_Summary!$Q$35:$Q$554,0),MATCH(L$3,CRC_Contributions_Summary!$D$34:$O$34,0))</f>
        <v>0</v>
      </c>
      <c r="M386" s="103">
        <f ca="1">INDEX(CRC_Contributions_Summary!$D$35:$O$554,MATCH($Q386,CRC_Contributions_Summary!$Q$35:$Q$554,0),MATCH(M$3,CRC_Contributions_Summary!$D$34:$O$34,0))</f>
        <v>0</v>
      </c>
      <c r="N386" s="103">
        <f ca="1">INDEX(CRC_Contributions_Summary!$D$35:$O$554,MATCH($Q386,CRC_Contributions_Summary!$Q$35:$Q$554,0),MATCH(N$3,CRC_Contributions_Summary!$D$34:$O$34,0))</f>
        <v>0</v>
      </c>
      <c r="O386" s="103">
        <f t="shared" ca="1" si="437"/>
        <v>0</v>
      </c>
      <c r="P386">
        <f t="shared" ref="P386" ca="1" si="440">B384</f>
        <v>77</v>
      </c>
      <c r="Q386" t="str">
        <f t="shared" ca="1" si="367"/>
        <v>77Staff value ($)</v>
      </c>
    </row>
    <row r="387" spans="2:17">
      <c r="B387" s="282"/>
      <c r="C387" s="100" t="s">
        <v>347</v>
      </c>
      <c r="D387" s="103">
        <f ca="1">INDEX(CRC_Contributions_Summary!$D$35:$O$554,MATCH($Q387,CRC_Contributions_Summary!$Q$35:$Q$554,0),MATCH(D$3,CRC_Contributions_Summary!$D$34:$O$34,0))</f>
        <v>0</v>
      </c>
      <c r="E387" s="103">
        <f ca="1">INDEX(CRC_Contributions_Summary!$D$35:$O$554,MATCH($Q387,CRC_Contributions_Summary!$Q$35:$Q$554,0),MATCH(E$3,CRC_Contributions_Summary!$D$34:$O$34,0))</f>
        <v>0</v>
      </c>
      <c r="F387" s="103">
        <f ca="1">INDEX(CRC_Contributions_Summary!$D$35:$O$554,MATCH($Q387,CRC_Contributions_Summary!$Q$35:$Q$554,0),MATCH(F$3,CRC_Contributions_Summary!$D$34:$O$34,0))</f>
        <v>0</v>
      </c>
      <c r="G387" s="103">
        <f ca="1">INDEX(CRC_Contributions_Summary!$D$35:$O$554,MATCH($Q387,CRC_Contributions_Summary!$Q$35:$Q$554,0),MATCH(G$3,CRC_Contributions_Summary!$D$34:$O$34,0))</f>
        <v>0</v>
      </c>
      <c r="H387" s="103">
        <f ca="1">INDEX(CRC_Contributions_Summary!$D$35:$O$554,MATCH($Q387,CRC_Contributions_Summary!$Q$35:$Q$554,0),MATCH(H$3,CRC_Contributions_Summary!$D$34:$O$34,0))</f>
        <v>0</v>
      </c>
      <c r="I387" s="103">
        <f ca="1">INDEX(CRC_Contributions_Summary!$D$35:$O$554,MATCH($Q387,CRC_Contributions_Summary!$Q$35:$Q$554,0),MATCH(I$3,CRC_Contributions_Summary!$D$34:$O$34,0))</f>
        <v>0</v>
      </c>
      <c r="J387" s="103">
        <f ca="1">INDEX(CRC_Contributions_Summary!$D$35:$O$554,MATCH($Q387,CRC_Contributions_Summary!$Q$35:$Q$554,0),MATCH(J$3,CRC_Contributions_Summary!$D$34:$O$34,0))</f>
        <v>0</v>
      </c>
      <c r="K387" s="103">
        <f ca="1">INDEX(CRC_Contributions_Summary!$D$35:$O$554,MATCH($Q387,CRC_Contributions_Summary!$Q$35:$Q$554,0),MATCH(K$3,CRC_Contributions_Summary!$D$34:$O$34,0))</f>
        <v>0</v>
      </c>
      <c r="L387" s="103">
        <f ca="1">INDEX(CRC_Contributions_Summary!$D$35:$O$554,MATCH($Q387,CRC_Contributions_Summary!$Q$35:$Q$554,0),MATCH(L$3,CRC_Contributions_Summary!$D$34:$O$34,0))</f>
        <v>0</v>
      </c>
      <c r="M387" s="103">
        <f ca="1">INDEX(CRC_Contributions_Summary!$D$35:$O$554,MATCH($Q387,CRC_Contributions_Summary!$Q$35:$Q$554,0),MATCH(M$3,CRC_Contributions_Summary!$D$34:$O$34,0))</f>
        <v>0</v>
      </c>
      <c r="N387" s="103">
        <f ca="1">INDEX(CRC_Contributions_Summary!$D$35:$O$554,MATCH($Q387,CRC_Contributions_Summary!$Q$35:$Q$554,0),MATCH(N$3,CRC_Contributions_Summary!$D$34:$O$34,0))</f>
        <v>0</v>
      </c>
      <c r="O387" s="103">
        <f t="shared" ca="1" si="437"/>
        <v>0</v>
      </c>
      <c r="P387">
        <f t="shared" ref="P387" ca="1" si="441">B384</f>
        <v>77</v>
      </c>
      <c r="Q387" t="str">
        <f t="shared" ca="1" si="367"/>
        <v>77Non-staff in-kind ($)</v>
      </c>
    </row>
    <row r="388" spans="2:17">
      <c r="B388" s="282"/>
      <c r="C388" s="101" t="s">
        <v>428</v>
      </c>
      <c r="D388" s="105">
        <f t="shared" ref="D388:O388" ca="1" si="442">SUM(D384,D386,D387)</f>
        <v>0</v>
      </c>
      <c r="E388" s="105">
        <f t="shared" ca="1" si="442"/>
        <v>0</v>
      </c>
      <c r="F388" s="105">
        <f t="shared" ca="1" si="442"/>
        <v>0</v>
      </c>
      <c r="G388" s="105">
        <f t="shared" ca="1" si="442"/>
        <v>0</v>
      </c>
      <c r="H388" s="105">
        <f t="shared" ca="1" si="442"/>
        <v>0</v>
      </c>
      <c r="I388" s="105">
        <f t="shared" ca="1" si="442"/>
        <v>0</v>
      </c>
      <c r="J388" s="105">
        <f t="shared" ca="1" si="442"/>
        <v>0</v>
      </c>
      <c r="K388" s="105">
        <f t="shared" ca="1" si="442"/>
        <v>0</v>
      </c>
      <c r="L388" s="105">
        <f t="shared" ca="1" si="442"/>
        <v>0</v>
      </c>
      <c r="M388" s="105">
        <f t="shared" ca="1" si="442"/>
        <v>0</v>
      </c>
      <c r="N388" s="105">
        <f t="shared" ca="1" si="442"/>
        <v>0</v>
      </c>
      <c r="O388" s="105">
        <f t="shared" ca="1" si="442"/>
        <v>0</v>
      </c>
      <c r="Q388" t="str">
        <f t="shared" si="367"/>
        <v>Partner total ($)</v>
      </c>
    </row>
    <row r="389" spans="2:17">
      <c r="B389" s="282">
        <f ca="1">INDEX(CRC_Partner_Information!$B$7:$B$136,COUNTA(B$4:B389))</f>
        <v>78</v>
      </c>
      <c r="C389" s="98" t="s">
        <v>344</v>
      </c>
      <c r="D389" s="103">
        <f ca="1">INDEX(CRC_Contributions_Summary!$D$35:$O$554,MATCH($Q389,CRC_Contributions_Summary!$Q$35:$Q$554,0),MATCH(D$3,CRC_Contributions_Summary!$D$34:$O$34,0))</f>
        <v>0</v>
      </c>
      <c r="E389" s="103">
        <f ca="1">INDEX(CRC_Contributions_Summary!$D$35:$O$554,MATCH($Q389,CRC_Contributions_Summary!$Q$35:$Q$554,0),MATCH(E$3,CRC_Contributions_Summary!$D$34:$O$34,0))</f>
        <v>0</v>
      </c>
      <c r="F389" s="103">
        <f ca="1">INDEX(CRC_Contributions_Summary!$D$35:$O$554,MATCH($Q389,CRC_Contributions_Summary!$Q$35:$Q$554,0),MATCH(F$3,CRC_Contributions_Summary!$D$34:$O$34,0))</f>
        <v>0</v>
      </c>
      <c r="G389" s="103">
        <f ca="1">INDEX(CRC_Contributions_Summary!$D$35:$O$554,MATCH($Q389,CRC_Contributions_Summary!$Q$35:$Q$554,0),MATCH(G$3,CRC_Contributions_Summary!$D$34:$O$34,0))</f>
        <v>0</v>
      </c>
      <c r="H389" s="103">
        <f ca="1">INDEX(CRC_Contributions_Summary!$D$35:$O$554,MATCH($Q389,CRC_Contributions_Summary!$Q$35:$Q$554,0),MATCH(H$3,CRC_Contributions_Summary!$D$34:$O$34,0))</f>
        <v>0</v>
      </c>
      <c r="I389" s="103">
        <f ca="1">INDEX(CRC_Contributions_Summary!$D$35:$O$554,MATCH($Q389,CRC_Contributions_Summary!$Q$35:$Q$554,0),MATCH(I$3,CRC_Contributions_Summary!$D$34:$O$34,0))</f>
        <v>0</v>
      </c>
      <c r="J389" s="103">
        <f ca="1">INDEX(CRC_Contributions_Summary!$D$35:$O$554,MATCH($Q389,CRC_Contributions_Summary!$Q$35:$Q$554,0),MATCH(J$3,CRC_Contributions_Summary!$D$34:$O$34,0))</f>
        <v>0</v>
      </c>
      <c r="K389" s="103">
        <f ca="1">INDEX(CRC_Contributions_Summary!$D$35:$O$554,MATCH($Q389,CRC_Contributions_Summary!$Q$35:$Q$554,0),MATCH(K$3,CRC_Contributions_Summary!$D$34:$O$34,0))</f>
        <v>0</v>
      </c>
      <c r="L389" s="103">
        <f ca="1">INDEX(CRC_Contributions_Summary!$D$35:$O$554,MATCH($Q389,CRC_Contributions_Summary!$Q$35:$Q$554,0),MATCH(L$3,CRC_Contributions_Summary!$D$34:$O$34,0))</f>
        <v>0</v>
      </c>
      <c r="M389" s="103">
        <f ca="1">INDEX(CRC_Contributions_Summary!$D$35:$O$554,MATCH($Q389,CRC_Contributions_Summary!$Q$35:$Q$554,0),MATCH(M$3,CRC_Contributions_Summary!$D$34:$O$34,0))</f>
        <v>0</v>
      </c>
      <c r="N389" s="103">
        <f ca="1">INDEX(CRC_Contributions_Summary!$D$35:$O$554,MATCH($Q389,CRC_Contributions_Summary!$Q$35:$Q$554,0),MATCH(N$3,CRC_Contributions_Summary!$D$34:$O$34,0))</f>
        <v>0</v>
      </c>
      <c r="O389" s="103">
        <f t="shared" ref="O389:O392" ca="1" si="443">SUM(D389:N389)</f>
        <v>0</v>
      </c>
      <c r="P389">
        <f t="shared" ref="P389" ca="1" si="444">B389</f>
        <v>78</v>
      </c>
      <c r="Q389" t="str">
        <f t="shared" ref="Q389:Q452" ca="1" si="445">P389&amp;C389</f>
        <v>78Cash ($)</v>
      </c>
    </row>
    <row r="390" spans="2:17">
      <c r="B390" s="282"/>
      <c r="C390" s="99" t="s">
        <v>345</v>
      </c>
      <c r="D390" s="104">
        <f ca="1">INDEX(CRC_Contributions_Summary!$D$35:$O$554,MATCH($Q390,CRC_Contributions_Summary!$Q$35:$Q$554,0),MATCH(D$3,CRC_Contributions_Summary!$D$34:$O$34,0))</f>
        <v>0</v>
      </c>
      <c r="E390" s="104">
        <f ca="1">INDEX(CRC_Contributions_Summary!$D$35:$O$554,MATCH($Q390,CRC_Contributions_Summary!$Q$35:$Q$554,0),MATCH(E$3,CRC_Contributions_Summary!$D$34:$O$34,0))</f>
        <v>0</v>
      </c>
      <c r="F390" s="104">
        <f ca="1">INDEX(CRC_Contributions_Summary!$D$35:$O$554,MATCH($Q390,CRC_Contributions_Summary!$Q$35:$Q$554,0),MATCH(F$3,CRC_Contributions_Summary!$D$34:$O$34,0))</f>
        <v>0</v>
      </c>
      <c r="G390" s="104">
        <f ca="1">INDEX(CRC_Contributions_Summary!$D$35:$O$554,MATCH($Q390,CRC_Contributions_Summary!$Q$35:$Q$554,0),MATCH(G$3,CRC_Contributions_Summary!$D$34:$O$34,0))</f>
        <v>0</v>
      </c>
      <c r="H390" s="104">
        <f ca="1">INDEX(CRC_Contributions_Summary!$D$35:$O$554,MATCH($Q390,CRC_Contributions_Summary!$Q$35:$Q$554,0),MATCH(H$3,CRC_Contributions_Summary!$D$34:$O$34,0))</f>
        <v>0</v>
      </c>
      <c r="I390" s="104">
        <f ca="1">INDEX(CRC_Contributions_Summary!$D$35:$O$554,MATCH($Q390,CRC_Contributions_Summary!$Q$35:$Q$554,0),MATCH(I$3,CRC_Contributions_Summary!$D$34:$O$34,0))</f>
        <v>0</v>
      </c>
      <c r="J390" s="104">
        <f ca="1">INDEX(CRC_Contributions_Summary!$D$35:$O$554,MATCH($Q390,CRC_Contributions_Summary!$Q$35:$Q$554,0),MATCH(J$3,CRC_Contributions_Summary!$D$34:$O$34,0))</f>
        <v>0</v>
      </c>
      <c r="K390" s="104">
        <f ca="1">INDEX(CRC_Contributions_Summary!$D$35:$O$554,MATCH($Q390,CRC_Contributions_Summary!$Q$35:$Q$554,0),MATCH(K$3,CRC_Contributions_Summary!$D$34:$O$34,0))</f>
        <v>0</v>
      </c>
      <c r="L390" s="104">
        <f ca="1">INDEX(CRC_Contributions_Summary!$D$35:$O$554,MATCH($Q390,CRC_Contributions_Summary!$Q$35:$Q$554,0),MATCH(L$3,CRC_Contributions_Summary!$D$34:$O$34,0))</f>
        <v>0</v>
      </c>
      <c r="M390" s="104">
        <f ca="1">INDEX(CRC_Contributions_Summary!$D$35:$O$554,MATCH($Q390,CRC_Contributions_Summary!$Q$35:$Q$554,0),MATCH(M$3,CRC_Contributions_Summary!$D$34:$O$34,0))</f>
        <v>0</v>
      </c>
      <c r="N390" s="104">
        <f ca="1">INDEX(CRC_Contributions_Summary!$D$35:$O$554,MATCH($Q390,CRC_Contributions_Summary!$Q$35:$Q$554,0),MATCH(N$3,CRC_Contributions_Summary!$D$34:$O$34,0))</f>
        <v>0</v>
      </c>
      <c r="O390" s="104">
        <f t="shared" ca="1" si="443"/>
        <v>0</v>
      </c>
      <c r="P390">
        <f t="shared" ref="P390" ca="1" si="446">B389</f>
        <v>78</v>
      </c>
      <c r="Q390" t="str">
        <f t="shared" ca="1" si="445"/>
        <v>78Number of FTE</v>
      </c>
    </row>
    <row r="391" spans="2:17">
      <c r="B391" s="282"/>
      <c r="C391" s="99" t="s">
        <v>355</v>
      </c>
      <c r="D391" s="103">
        <f ca="1">INDEX(CRC_Contributions_Summary!$D$35:$O$554,MATCH($Q391,CRC_Contributions_Summary!$Q$35:$Q$554,0),MATCH(D$3,CRC_Contributions_Summary!$D$34:$O$34,0))</f>
        <v>0</v>
      </c>
      <c r="E391" s="103">
        <f ca="1">INDEX(CRC_Contributions_Summary!$D$35:$O$554,MATCH($Q391,CRC_Contributions_Summary!$Q$35:$Q$554,0),MATCH(E$3,CRC_Contributions_Summary!$D$34:$O$34,0))</f>
        <v>0</v>
      </c>
      <c r="F391" s="103">
        <f ca="1">INDEX(CRC_Contributions_Summary!$D$35:$O$554,MATCH($Q391,CRC_Contributions_Summary!$Q$35:$Q$554,0),MATCH(F$3,CRC_Contributions_Summary!$D$34:$O$34,0))</f>
        <v>0</v>
      </c>
      <c r="G391" s="103">
        <f ca="1">INDEX(CRC_Contributions_Summary!$D$35:$O$554,MATCH($Q391,CRC_Contributions_Summary!$Q$35:$Q$554,0),MATCH(G$3,CRC_Contributions_Summary!$D$34:$O$34,0))</f>
        <v>0</v>
      </c>
      <c r="H391" s="103">
        <f ca="1">INDEX(CRC_Contributions_Summary!$D$35:$O$554,MATCH($Q391,CRC_Contributions_Summary!$Q$35:$Q$554,0),MATCH(H$3,CRC_Contributions_Summary!$D$34:$O$34,0))</f>
        <v>0</v>
      </c>
      <c r="I391" s="103">
        <f ca="1">INDEX(CRC_Contributions_Summary!$D$35:$O$554,MATCH($Q391,CRC_Contributions_Summary!$Q$35:$Q$554,0),MATCH(I$3,CRC_Contributions_Summary!$D$34:$O$34,0))</f>
        <v>0</v>
      </c>
      <c r="J391" s="103">
        <f ca="1">INDEX(CRC_Contributions_Summary!$D$35:$O$554,MATCH($Q391,CRC_Contributions_Summary!$Q$35:$Q$554,0),MATCH(J$3,CRC_Contributions_Summary!$D$34:$O$34,0))</f>
        <v>0</v>
      </c>
      <c r="K391" s="103">
        <f ca="1">INDEX(CRC_Contributions_Summary!$D$35:$O$554,MATCH($Q391,CRC_Contributions_Summary!$Q$35:$Q$554,0),MATCH(K$3,CRC_Contributions_Summary!$D$34:$O$34,0))</f>
        <v>0</v>
      </c>
      <c r="L391" s="103">
        <f ca="1">INDEX(CRC_Contributions_Summary!$D$35:$O$554,MATCH($Q391,CRC_Contributions_Summary!$Q$35:$Q$554,0),MATCH(L$3,CRC_Contributions_Summary!$D$34:$O$34,0))</f>
        <v>0</v>
      </c>
      <c r="M391" s="103">
        <f ca="1">INDEX(CRC_Contributions_Summary!$D$35:$O$554,MATCH($Q391,CRC_Contributions_Summary!$Q$35:$Q$554,0),MATCH(M$3,CRC_Contributions_Summary!$D$34:$O$34,0))</f>
        <v>0</v>
      </c>
      <c r="N391" s="103">
        <f ca="1">INDEX(CRC_Contributions_Summary!$D$35:$O$554,MATCH($Q391,CRC_Contributions_Summary!$Q$35:$Q$554,0),MATCH(N$3,CRC_Contributions_Summary!$D$34:$O$34,0))</f>
        <v>0</v>
      </c>
      <c r="O391" s="103">
        <f t="shared" ca="1" si="443"/>
        <v>0</v>
      </c>
      <c r="P391">
        <f t="shared" ref="P391" ca="1" si="447">B389</f>
        <v>78</v>
      </c>
      <c r="Q391" t="str">
        <f t="shared" ca="1" si="445"/>
        <v>78Staff value ($)</v>
      </c>
    </row>
    <row r="392" spans="2:17">
      <c r="B392" s="282"/>
      <c r="C392" s="100" t="s">
        <v>347</v>
      </c>
      <c r="D392" s="103">
        <f ca="1">INDEX(CRC_Contributions_Summary!$D$35:$O$554,MATCH($Q392,CRC_Contributions_Summary!$Q$35:$Q$554,0),MATCH(D$3,CRC_Contributions_Summary!$D$34:$O$34,0))</f>
        <v>0</v>
      </c>
      <c r="E392" s="103">
        <f ca="1">INDEX(CRC_Contributions_Summary!$D$35:$O$554,MATCH($Q392,CRC_Contributions_Summary!$Q$35:$Q$554,0),MATCH(E$3,CRC_Contributions_Summary!$D$34:$O$34,0))</f>
        <v>0</v>
      </c>
      <c r="F392" s="103">
        <f ca="1">INDEX(CRC_Contributions_Summary!$D$35:$O$554,MATCH($Q392,CRC_Contributions_Summary!$Q$35:$Q$554,0),MATCH(F$3,CRC_Contributions_Summary!$D$34:$O$34,0))</f>
        <v>0</v>
      </c>
      <c r="G392" s="103">
        <f ca="1">INDEX(CRC_Contributions_Summary!$D$35:$O$554,MATCH($Q392,CRC_Contributions_Summary!$Q$35:$Q$554,0),MATCH(G$3,CRC_Contributions_Summary!$D$34:$O$34,0))</f>
        <v>0</v>
      </c>
      <c r="H392" s="103">
        <f ca="1">INDEX(CRC_Contributions_Summary!$D$35:$O$554,MATCH($Q392,CRC_Contributions_Summary!$Q$35:$Q$554,0),MATCH(H$3,CRC_Contributions_Summary!$D$34:$O$34,0))</f>
        <v>0</v>
      </c>
      <c r="I392" s="103">
        <f ca="1">INDEX(CRC_Contributions_Summary!$D$35:$O$554,MATCH($Q392,CRC_Contributions_Summary!$Q$35:$Q$554,0),MATCH(I$3,CRC_Contributions_Summary!$D$34:$O$34,0))</f>
        <v>0</v>
      </c>
      <c r="J392" s="103">
        <f ca="1">INDEX(CRC_Contributions_Summary!$D$35:$O$554,MATCH($Q392,CRC_Contributions_Summary!$Q$35:$Q$554,0),MATCH(J$3,CRC_Contributions_Summary!$D$34:$O$34,0))</f>
        <v>0</v>
      </c>
      <c r="K392" s="103">
        <f ca="1">INDEX(CRC_Contributions_Summary!$D$35:$O$554,MATCH($Q392,CRC_Contributions_Summary!$Q$35:$Q$554,0),MATCH(K$3,CRC_Contributions_Summary!$D$34:$O$34,0))</f>
        <v>0</v>
      </c>
      <c r="L392" s="103">
        <f ca="1">INDEX(CRC_Contributions_Summary!$D$35:$O$554,MATCH($Q392,CRC_Contributions_Summary!$Q$35:$Q$554,0),MATCH(L$3,CRC_Contributions_Summary!$D$34:$O$34,0))</f>
        <v>0</v>
      </c>
      <c r="M392" s="103">
        <f ca="1">INDEX(CRC_Contributions_Summary!$D$35:$O$554,MATCH($Q392,CRC_Contributions_Summary!$Q$35:$Q$554,0),MATCH(M$3,CRC_Contributions_Summary!$D$34:$O$34,0))</f>
        <v>0</v>
      </c>
      <c r="N392" s="103">
        <f ca="1">INDEX(CRC_Contributions_Summary!$D$35:$O$554,MATCH($Q392,CRC_Contributions_Summary!$Q$35:$Q$554,0),MATCH(N$3,CRC_Contributions_Summary!$D$34:$O$34,0))</f>
        <v>0</v>
      </c>
      <c r="O392" s="103">
        <f t="shared" ca="1" si="443"/>
        <v>0</v>
      </c>
      <c r="P392">
        <f t="shared" ref="P392" ca="1" si="448">B389</f>
        <v>78</v>
      </c>
      <c r="Q392" t="str">
        <f t="shared" ca="1" si="445"/>
        <v>78Non-staff in-kind ($)</v>
      </c>
    </row>
    <row r="393" spans="2:17">
      <c r="B393" s="282"/>
      <c r="C393" s="101" t="s">
        <v>428</v>
      </c>
      <c r="D393" s="105">
        <f t="shared" ref="D393:O393" ca="1" si="449">SUM(D389,D391,D392)</f>
        <v>0</v>
      </c>
      <c r="E393" s="105">
        <f t="shared" ca="1" si="449"/>
        <v>0</v>
      </c>
      <c r="F393" s="105">
        <f t="shared" ca="1" si="449"/>
        <v>0</v>
      </c>
      <c r="G393" s="105">
        <f t="shared" ca="1" si="449"/>
        <v>0</v>
      </c>
      <c r="H393" s="105">
        <f t="shared" ca="1" si="449"/>
        <v>0</v>
      </c>
      <c r="I393" s="105">
        <f t="shared" ca="1" si="449"/>
        <v>0</v>
      </c>
      <c r="J393" s="105">
        <f t="shared" ca="1" si="449"/>
        <v>0</v>
      </c>
      <c r="K393" s="105">
        <f t="shared" ca="1" si="449"/>
        <v>0</v>
      </c>
      <c r="L393" s="105">
        <f t="shared" ca="1" si="449"/>
        <v>0</v>
      </c>
      <c r="M393" s="105">
        <f t="shared" ca="1" si="449"/>
        <v>0</v>
      </c>
      <c r="N393" s="105">
        <f t="shared" ca="1" si="449"/>
        <v>0</v>
      </c>
      <c r="O393" s="105">
        <f t="shared" ca="1" si="449"/>
        <v>0</v>
      </c>
      <c r="Q393" t="str">
        <f t="shared" si="445"/>
        <v>Partner total ($)</v>
      </c>
    </row>
    <row r="394" spans="2:17">
      <c r="B394" s="282">
        <f ca="1">INDEX(CRC_Partner_Information!$B$7:$B$136,COUNTA(B$4:B394))</f>
        <v>79</v>
      </c>
      <c r="C394" s="98" t="s">
        <v>344</v>
      </c>
      <c r="D394" s="103">
        <f ca="1">INDEX(CRC_Contributions_Summary!$D$35:$O$554,MATCH($Q394,CRC_Contributions_Summary!$Q$35:$Q$554,0),MATCH(D$3,CRC_Contributions_Summary!$D$34:$O$34,0))</f>
        <v>0</v>
      </c>
      <c r="E394" s="103">
        <f ca="1">INDEX(CRC_Contributions_Summary!$D$35:$O$554,MATCH($Q394,CRC_Contributions_Summary!$Q$35:$Q$554,0),MATCH(E$3,CRC_Contributions_Summary!$D$34:$O$34,0))</f>
        <v>0</v>
      </c>
      <c r="F394" s="103">
        <f ca="1">INDEX(CRC_Contributions_Summary!$D$35:$O$554,MATCH($Q394,CRC_Contributions_Summary!$Q$35:$Q$554,0),MATCH(F$3,CRC_Contributions_Summary!$D$34:$O$34,0))</f>
        <v>0</v>
      </c>
      <c r="G394" s="103">
        <f ca="1">INDEX(CRC_Contributions_Summary!$D$35:$O$554,MATCH($Q394,CRC_Contributions_Summary!$Q$35:$Q$554,0),MATCH(G$3,CRC_Contributions_Summary!$D$34:$O$34,0))</f>
        <v>0</v>
      </c>
      <c r="H394" s="103">
        <f ca="1">INDEX(CRC_Contributions_Summary!$D$35:$O$554,MATCH($Q394,CRC_Contributions_Summary!$Q$35:$Q$554,0),MATCH(H$3,CRC_Contributions_Summary!$D$34:$O$34,0))</f>
        <v>0</v>
      </c>
      <c r="I394" s="103">
        <f ca="1">INDEX(CRC_Contributions_Summary!$D$35:$O$554,MATCH($Q394,CRC_Contributions_Summary!$Q$35:$Q$554,0),MATCH(I$3,CRC_Contributions_Summary!$D$34:$O$34,0))</f>
        <v>0</v>
      </c>
      <c r="J394" s="103">
        <f ca="1">INDEX(CRC_Contributions_Summary!$D$35:$O$554,MATCH($Q394,CRC_Contributions_Summary!$Q$35:$Q$554,0),MATCH(J$3,CRC_Contributions_Summary!$D$34:$O$34,0))</f>
        <v>0</v>
      </c>
      <c r="K394" s="103">
        <f ca="1">INDEX(CRC_Contributions_Summary!$D$35:$O$554,MATCH($Q394,CRC_Contributions_Summary!$Q$35:$Q$554,0),MATCH(K$3,CRC_Contributions_Summary!$D$34:$O$34,0))</f>
        <v>0</v>
      </c>
      <c r="L394" s="103">
        <f ca="1">INDEX(CRC_Contributions_Summary!$D$35:$O$554,MATCH($Q394,CRC_Contributions_Summary!$Q$35:$Q$554,0),MATCH(L$3,CRC_Contributions_Summary!$D$34:$O$34,0))</f>
        <v>0</v>
      </c>
      <c r="M394" s="103">
        <f ca="1">INDEX(CRC_Contributions_Summary!$D$35:$O$554,MATCH($Q394,CRC_Contributions_Summary!$Q$35:$Q$554,0),MATCH(M$3,CRC_Contributions_Summary!$D$34:$O$34,0))</f>
        <v>0</v>
      </c>
      <c r="N394" s="103">
        <f ca="1">INDEX(CRC_Contributions_Summary!$D$35:$O$554,MATCH($Q394,CRC_Contributions_Summary!$Q$35:$Q$554,0),MATCH(N$3,CRC_Contributions_Summary!$D$34:$O$34,0))</f>
        <v>0</v>
      </c>
      <c r="O394" s="103">
        <f t="shared" ref="O394:O397" ca="1" si="450">SUM(D394:N394)</f>
        <v>0</v>
      </c>
      <c r="P394">
        <f t="shared" ref="P394" ca="1" si="451">B394</f>
        <v>79</v>
      </c>
      <c r="Q394" t="str">
        <f t="shared" ca="1" si="445"/>
        <v>79Cash ($)</v>
      </c>
    </row>
    <row r="395" spans="2:17">
      <c r="B395" s="282"/>
      <c r="C395" s="99" t="s">
        <v>345</v>
      </c>
      <c r="D395" s="104">
        <f ca="1">INDEX(CRC_Contributions_Summary!$D$35:$O$554,MATCH($Q395,CRC_Contributions_Summary!$Q$35:$Q$554,0),MATCH(D$3,CRC_Contributions_Summary!$D$34:$O$34,0))</f>
        <v>0</v>
      </c>
      <c r="E395" s="104">
        <f ca="1">INDEX(CRC_Contributions_Summary!$D$35:$O$554,MATCH($Q395,CRC_Contributions_Summary!$Q$35:$Q$554,0),MATCH(E$3,CRC_Contributions_Summary!$D$34:$O$34,0))</f>
        <v>0</v>
      </c>
      <c r="F395" s="104">
        <f ca="1">INDEX(CRC_Contributions_Summary!$D$35:$O$554,MATCH($Q395,CRC_Contributions_Summary!$Q$35:$Q$554,0),MATCH(F$3,CRC_Contributions_Summary!$D$34:$O$34,0))</f>
        <v>0</v>
      </c>
      <c r="G395" s="104">
        <f ca="1">INDEX(CRC_Contributions_Summary!$D$35:$O$554,MATCH($Q395,CRC_Contributions_Summary!$Q$35:$Q$554,0),MATCH(G$3,CRC_Contributions_Summary!$D$34:$O$34,0))</f>
        <v>0</v>
      </c>
      <c r="H395" s="104">
        <f ca="1">INDEX(CRC_Contributions_Summary!$D$35:$O$554,MATCH($Q395,CRC_Contributions_Summary!$Q$35:$Q$554,0),MATCH(H$3,CRC_Contributions_Summary!$D$34:$O$34,0))</f>
        <v>0</v>
      </c>
      <c r="I395" s="104">
        <f ca="1">INDEX(CRC_Contributions_Summary!$D$35:$O$554,MATCH($Q395,CRC_Contributions_Summary!$Q$35:$Q$554,0),MATCH(I$3,CRC_Contributions_Summary!$D$34:$O$34,0))</f>
        <v>0</v>
      </c>
      <c r="J395" s="104">
        <f ca="1">INDEX(CRC_Contributions_Summary!$D$35:$O$554,MATCH($Q395,CRC_Contributions_Summary!$Q$35:$Q$554,0),MATCH(J$3,CRC_Contributions_Summary!$D$34:$O$34,0))</f>
        <v>0</v>
      </c>
      <c r="K395" s="104">
        <f ca="1">INDEX(CRC_Contributions_Summary!$D$35:$O$554,MATCH($Q395,CRC_Contributions_Summary!$Q$35:$Q$554,0),MATCH(K$3,CRC_Contributions_Summary!$D$34:$O$34,0))</f>
        <v>0</v>
      </c>
      <c r="L395" s="104">
        <f ca="1">INDEX(CRC_Contributions_Summary!$D$35:$O$554,MATCH($Q395,CRC_Contributions_Summary!$Q$35:$Q$554,0),MATCH(L$3,CRC_Contributions_Summary!$D$34:$O$34,0))</f>
        <v>0</v>
      </c>
      <c r="M395" s="104">
        <f ca="1">INDEX(CRC_Contributions_Summary!$D$35:$O$554,MATCH($Q395,CRC_Contributions_Summary!$Q$35:$Q$554,0),MATCH(M$3,CRC_Contributions_Summary!$D$34:$O$34,0))</f>
        <v>0</v>
      </c>
      <c r="N395" s="104">
        <f ca="1">INDEX(CRC_Contributions_Summary!$D$35:$O$554,MATCH($Q395,CRC_Contributions_Summary!$Q$35:$Q$554,0),MATCH(N$3,CRC_Contributions_Summary!$D$34:$O$34,0))</f>
        <v>0</v>
      </c>
      <c r="O395" s="104">
        <f t="shared" ca="1" si="450"/>
        <v>0</v>
      </c>
      <c r="P395">
        <f t="shared" ref="P395" ca="1" si="452">B394</f>
        <v>79</v>
      </c>
      <c r="Q395" t="str">
        <f t="shared" ca="1" si="445"/>
        <v>79Number of FTE</v>
      </c>
    </row>
    <row r="396" spans="2:17">
      <c r="B396" s="282"/>
      <c r="C396" s="99" t="s">
        <v>355</v>
      </c>
      <c r="D396" s="103">
        <f ca="1">INDEX(CRC_Contributions_Summary!$D$35:$O$554,MATCH($Q396,CRC_Contributions_Summary!$Q$35:$Q$554,0),MATCH(D$3,CRC_Contributions_Summary!$D$34:$O$34,0))</f>
        <v>0</v>
      </c>
      <c r="E396" s="103">
        <f ca="1">INDEX(CRC_Contributions_Summary!$D$35:$O$554,MATCH($Q396,CRC_Contributions_Summary!$Q$35:$Q$554,0),MATCH(E$3,CRC_Contributions_Summary!$D$34:$O$34,0))</f>
        <v>0</v>
      </c>
      <c r="F396" s="103">
        <f ca="1">INDEX(CRC_Contributions_Summary!$D$35:$O$554,MATCH($Q396,CRC_Contributions_Summary!$Q$35:$Q$554,0),MATCH(F$3,CRC_Contributions_Summary!$D$34:$O$34,0))</f>
        <v>0</v>
      </c>
      <c r="G396" s="103">
        <f ca="1">INDEX(CRC_Contributions_Summary!$D$35:$O$554,MATCH($Q396,CRC_Contributions_Summary!$Q$35:$Q$554,0),MATCH(G$3,CRC_Contributions_Summary!$D$34:$O$34,0))</f>
        <v>0</v>
      </c>
      <c r="H396" s="103">
        <f ca="1">INDEX(CRC_Contributions_Summary!$D$35:$O$554,MATCH($Q396,CRC_Contributions_Summary!$Q$35:$Q$554,0),MATCH(H$3,CRC_Contributions_Summary!$D$34:$O$34,0))</f>
        <v>0</v>
      </c>
      <c r="I396" s="103">
        <f ca="1">INDEX(CRC_Contributions_Summary!$D$35:$O$554,MATCH($Q396,CRC_Contributions_Summary!$Q$35:$Q$554,0),MATCH(I$3,CRC_Contributions_Summary!$D$34:$O$34,0))</f>
        <v>0</v>
      </c>
      <c r="J396" s="103">
        <f ca="1">INDEX(CRC_Contributions_Summary!$D$35:$O$554,MATCH($Q396,CRC_Contributions_Summary!$Q$35:$Q$554,0),MATCH(J$3,CRC_Contributions_Summary!$D$34:$O$34,0))</f>
        <v>0</v>
      </c>
      <c r="K396" s="103">
        <f ca="1">INDEX(CRC_Contributions_Summary!$D$35:$O$554,MATCH($Q396,CRC_Contributions_Summary!$Q$35:$Q$554,0),MATCH(K$3,CRC_Contributions_Summary!$D$34:$O$34,0))</f>
        <v>0</v>
      </c>
      <c r="L396" s="103">
        <f ca="1">INDEX(CRC_Contributions_Summary!$D$35:$O$554,MATCH($Q396,CRC_Contributions_Summary!$Q$35:$Q$554,0),MATCH(L$3,CRC_Contributions_Summary!$D$34:$O$34,0))</f>
        <v>0</v>
      </c>
      <c r="M396" s="103">
        <f ca="1">INDEX(CRC_Contributions_Summary!$D$35:$O$554,MATCH($Q396,CRC_Contributions_Summary!$Q$35:$Q$554,0),MATCH(M$3,CRC_Contributions_Summary!$D$34:$O$34,0))</f>
        <v>0</v>
      </c>
      <c r="N396" s="103">
        <f ca="1">INDEX(CRC_Contributions_Summary!$D$35:$O$554,MATCH($Q396,CRC_Contributions_Summary!$Q$35:$Q$554,0),MATCH(N$3,CRC_Contributions_Summary!$D$34:$O$34,0))</f>
        <v>0</v>
      </c>
      <c r="O396" s="103">
        <f t="shared" ca="1" si="450"/>
        <v>0</v>
      </c>
      <c r="P396">
        <f t="shared" ref="P396" ca="1" si="453">B394</f>
        <v>79</v>
      </c>
      <c r="Q396" t="str">
        <f t="shared" ca="1" si="445"/>
        <v>79Staff value ($)</v>
      </c>
    </row>
    <row r="397" spans="2:17">
      <c r="B397" s="282"/>
      <c r="C397" s="100" t="s">
        <v>347</v>
      </c>
      <c r="D397" s="103">
        <f ca="1">INDEX(CRC_Contributions_Summary!$D$35:$O$554,MATCH($Q397,CRC_Contributions_Summary!$Q$35:$Q$554,0),MATCH(D$3,CRC_Contributions_Summary!$D$34:$O$34,0))</f>
        <v>0</v>
      </c>
      <c r="E397" s="103">
        <f ca="1">INDEX(CRC_Contributions_Summary!$D$35:$O$554,MATCH($Q397,CRC_Contributions_Summary!$Q$35:$Q$554,0),MATCH(E$3,CRC_Contributions_Summary!$D$34:$O$34,0))</f>
        <v>0</v>
      </c>
      <c r="F397" s="103">
        <f ca="1">INDEX(CRC_Contributions_Summary!$D$35:$O$554,MATCH($Q397,CRC_Contributions_Summary!$Q$35:$Q$554,0),MATCH(F$3,CRC_Contributions_Summary!$D$34:$O$34,0))</f>
        <v>0</v>
      </c>
      <c r="G397" s="103">
        <f ca="1">INDEX(CRC_Contributions_Summary!$D$35:$O$554,MATCH($Q397,CRC_Contributions_Summary!$Q$35:$Q$554,0),MATCH(G$3,CRC_Contributions_Summary!$D$34:$O$34,0))</f>
        <v>0</v>
      </c>
      <c r="H397" s="103">
        <f ca="1">INDEX(CRC_Contributions_Summary!$D$35:$O$554,MATCH($Q397,CRC_Contributions_Summary!$Q$35:$Q$554,0),MATCH(H$3,CRC_Contributions_Summary!$D$34:$O$34,0))</f>
        <v>0</v>
      </c>
      <c r="I397" s="103">
        <f ca="1">INDEX(CRC_Contributions_Summary!$D$35:$O$554,MATCH($Q397,CRC_Contributions_Summary!$Q$35:$Q$554,0),MATCH(I$3,CRC_Contributions_Summary!$D$34:$O$34,0))</f>
        <v>0</v>
      </c>
      <c r="J397" s="103">
        <f ca="1">INDEX(CRC_Contributions_Summary!$D$35:$O$554,MATCH($Q397,CRC_Contributions_Summary!$Q$35:$Q$554,0),MATCH(J$3,CRC_Contributions_Summary!$D$34:$O$34,0))</f>
        <v>0</v>
      </c>
      <c r="K397" s="103">
        <f ca="1">INDEX(CRC_Contributions_Summary!$D$35:$O$554,MATCH($Q397,CRC_Contributions_Summary!$Q$35:$Q$554,0),MATCH(K$3,CRC_Contributions_Summary!$D$34:$O$34,0))</f>
        <v>0</v>
      </c>
      <c r="L397" s="103">
        <f ca="1">INDEX(CRC_Contributions_Summary!$D$35:$O$554,MATCH($Q397,CRC_Contributions_Summary!$Q$35:$Q$554,0),MATCH(L$3,CRC_Contributions_Summary!$D$34:$O$34,0))</f>
        <v>0</v>
      </c>
      <c r="M397" s="103">
        <f ca="1">INDEX(CRC_Contributions_Summary!$D$35:$O$554,MATCH($Q397,CRC_Contributions_Summary!$Q$35:$Q$554,0),MATCH(M$3,CRC_Contributions_Summary!$D$34:$O$34,0))</f>
        <v>0</v>
      </c>
      <c r="N397" s="103">
        <f ca="1">INDEX(CRC_Contributions_Summary!$D$35:$O$554,MATCH($Q397,CRC_Contributions_Summary!$Q$35:$Q$554,0),MATCH(N$3,CRC_Contributions_Summary!$D$34:$O$34,0))</f>
        <v>0</v>
      </c>
      <c r="O397" s="103">
        <f t="shared" ca="1" si="450"/>
        <v>0</v>
      </c>
      <c r="P397">
        <f t="shared" ref="P397" ca="1" si="454">B394</f>
        <v>79</v>
      </c>
      <c r="Q397" t="str">
        <f t="shared" ca="1" si="445"/>
        <v>79Non-staff in-kind ($)</v>
      </c>
    </row>
    <row r="398" spans="2:17">
      <c r="B398" s="282"/>
      <c r="C398" s="101" t="s">
        <v>428</v>
      </c>
      <c r="D398" s="105">
        <f t="shared" ref="D398:O398" ca="1" si="455">SUM(D394,D396,D397)</f>
        <v>0</v>
      </c>
      <c r="E398" s="105">
        <f t="shared" ca="1" si="455"/>
        <v>0</v>
      </c>
      <c r="F398" s="105">
        <f t="shared" ca="1" si="455"/>
        <v>0</v>
      </c>
      <c r="G398" s="105">
        <f t="shared" ca="1" si="455"/>
        <v>0</v>
      </c>
      <c r="H398" s="105">
        <f t="shared" ca="1" si="455"/>
        <v>0</v>
      </c>
      <c r="I398" s="105">
        <f t="shared" ca="1" si="455"/>
        <v>0</v>
      </c>
      <c r="J398" s="105">
        <f t="shared" ca="1" si="455"/>
        <v>0</v>
      </c>
      <c r="K398" s="105">
        <f t="shared" ca="1" si="455"/>
        <v>0</v>
      </c>
      <c r="L398" s="105">
        <f t="shared" ca="1" si="455"/>
        <v>0</v>
      </c>
      <c r="M398" s="105">
        <f t="shared" ca="1" si="455"/>
        <v>0</v>
      </c>
      <c r="N398" s="105">
        <f t="shared" ca="1" si="455"/>
        <v>0</v>
      </c>
      <c r="O398" s="105">
        <f t="shared" ca="1" si="455"/>
        <v>0</v>
      </c>
      <c r="Q398" t="str">
        <f t="shared" si="445"/>
        <v>Partner total ($)</v>
      </c>
    </row>
    <row r="399" spans="2:17">
      <c r="B399" s="282">
        <f ca="1">INDEX(CRC_Partner_Information!$B$7:$B$136,COUNTA(B$4:B399))</f>
        <v>80</v>
      </c>
      <c r="C399" s="98" t="s">
        <v>344</v>
      </c>
      <c r="D399" s="103">
        <f ca="1">INDEX(CRC_Contributions_Summary!$D$35:$O$554,MATCH($Q399,CRC_Contributions_Summary!$Q$35:$Q$554,0),MATCH(D$3,CRC_Contributions_Summary!$D$34:$O$34,0))</f>
        <v>0</v>
      </c>
      <c r="E399" s="103">
        <f ca="1">INDEX(CRC_Contributions_Summary!$D$35:$O$554,MATCH($Q399,CRC_Contributions_Summary!$Q$35:$Q$554,0),MATCH(E$3,CRC_Contributions_Summary!$D$34:$O$34,0))</f>
        <v>0</v>
      </c>
      <c r="F399" s="103">
        <f ca="1">INDEX(CRC_Contributions_Summary!$D$35:$O$554,MATCH($Q399,CRC_Contributions_Summary!$Q$35:$Q$554,0),MATCH(F$3,CRC_Contributions_Summary!$D$34:$O$34,0))</f>
        <v>0</v>
      </c>
      <c r="G399" s="103">
        <f ca="1">INDEX(CRC_Contributions_Summary!$D$35:$O$554,MATCH($Q399,CRC_Contributions_Summary!$Q$35:$Q$554,0),MATCH(G$3,CRC_Contributions_Summary!$D$34:$O$34,0))</f>
        <v>0</v>
      </c>
      <c r="H399" s="103">
        <f ca="1">INDEX(CRC_Contributions_Summary!$D$35:$O$554,MATCH($Q399,CRC_Contributions_Summary!$Q$35:$Q$554,0),MATCH(H$3,CRC_Contributions_Summary!$D$34:$O$34,0))</f>
        <v>0</v>
      </c>
      <c r="I399" s="103">
        <f ca="1">INDEX(CRC_Contributions_Summary!$D$35:$O$554,MATCH($Q399,CRC_Contributions_Summary!$Q$35:$Q$554,0),MATCH(I$3,CRC_Contributions_Summary!$D$34:$O$34,0))</f>
        <v>0</v>
      </c>
      <c r="J399" s="103">
        <f ca="1">INDEX(CRC_Contributions_Summary!$D$35:$O$554,MATCH($Q399,CRC_Contributions_Summary!$Q$35:$Q$554,0),MATCH(J$3,CRC_Contributions_Summary!$D$34:$O$34,0))</f>
        <v>0</v>
      </c>
      <c r="K399" s="103">
        <f ca="1">INDEX(CRC_Contributions_Summary!$D$35:$O$554,MATCH($Q399,CRC_Contributions_Summary!$Q$35:$Q$554,0),MATCH(K$3,CRC_Contributions_Summary!$D$34:$O$34,0))</f>
        <v>0</v>
      </c>
      <c r="L399" s="103">
        <f ca="1">INDEX(CRC_Contributions_Summary!$D$35:$O$554,MATCH($Q399,CRC_Contributions_Summary!$Q$35:$Q$554,0),MATCH(L$3,CRC_Contributions_Summary!$D$34:$O$34,0))</f>
        <v>0</v>
      </c>
      <c r="M399" s="103">
        <f ca="1">INDEX(CRC_Contributions_Summary!$D$35:$O$554,MATCH($Q399,CRC_Contributions_Summary!$Q$35:$Q$554,0),MATCH(M$3,CRC_Contributions_Summary!$D$34:$O$34,0))</f>
        <v>0</v>
      </c>
      <c r="N399" s="103">
        <f ca="1">INDEX(CRC_Contributions_Summary!$D$35:$O$554,MATCH($Q399,CRC_Contributions_Summary!$Q$35:$Q$554,0),MATCH(N$3,CRC_Contributions_Summary!$D$34:$O$34,0))</f>
        <v>0</v>
      </c>
      <c r="O399" s="103">
        <f t="shared" ref="O399:O402" ca="1" si="456">SUM(D399:N399)</f>
        <v>0</v>
      </c>
      <c r="P399">
        <f t="shared" ref="P399" ca="1" si="457">B399</f>
        <v>80</v>
      </c>
      <c r="Q399" t="str">
        <f t="shared" ca="1" si="445"/>
        <v>80Cash ($)</v>
      </c>
    </row>
    <row r="400" spans="2:17">
      <c r="B400" s="282"/>
      <c r="C400" s="99" t="s">
        <v>345</v>
      </c>
      <c r="D400" s="104">
        <f ca="1">INDEX(CRC_Contributions_Summary!$D$35:$O$554,MATCH($Q400,CRC_Contributions_Summary!$Q$35:$Q$554,0),MATCH(D$3,CRC_Contributions_Summary!$D$34:$O$34,0))</f>
        <v>0</v>
      </c>
      <c r="E400" s="104">
        <f ca="1">INDEX(CRC_Contributions_Summary!$D$35:$O$554,MATCH($Q400,CRC_Contributions_Summary!$Q$35:$Q$554,0),MATCH(E$3,CRC_Contributions_Summary!$D$34:$O$34,0))</f>
        <v>0</v>
      </c>
      <c r="F400" s="104">
        <f ca="1">INDEX(CRC_Contributions_Summary!$D$35:$O$554,MATCH($Q400,CRC_Contributions_Summary!$Q$35:$Q$554,0),MATCH(F$3,CRC_Contributions_Summary!$D$34:$O$34,0))</f>
        <v>0</v>
      </c>
      <c r="G400" s="104">
        <f ca="1">INDEX(CRC_Contributions_Summary!$D$35:$O$554,MATCH($Q400,CRC_Contributions_Summary!$Q$35:$Q$554,0),MATCH(G$3,CRC_Contributions_Summary!$D$34:$O$34,0))</f>
        <v>0</v>
      </c>
      <c r="H400" s="104">
        <f ca="1">INDEX(CRC_Contributions_Summary!$D$35:$O$554,MATCH($Q400,CRC_Contributions_Summary!$Q$35:$Q$554,0),MATCH(H$3,CRC_Contributions_Summary!$D$34:$O$34,0))</f>
        <v>0</v>
      </c>
      <c r="I400" s="104">
        <f ca="1">INDEX(CRC_Contributions_Summary!$D$35:$O$554,MATCH($Q400,CRC_Contributions_Summary!$Q$35:$Q$554,0),MATCH(I$3,CRC_Contributions_Summary!$D$34:$O$34,0))</f>
        <v>0</v>
      </c>
      <c r="J400" s="104">
        <f ca="1">INDEX(CRC_Contributions_Summary!$D$35:$O$554,MATCH($Q400,CRC_Contributions_Summary!$Q$35:$Q$554,0),MATCH(J$3,CRC_Contributions_Summary!$D$34:$O$34,0))</f>
        <v>0</v>
      </c>
      <c r="K400" s="104">
        <f ca="1">INDEX(CRC_Contributions_Summary!$D$35:$O$554,MATCH($Q400,CRC_Contributions_Summary!$Q$35:$Q$554,0),MATCH(K$3,CRC_Contributions_Summary!$D$34:$O$34,0))</f>
        <v>0</v>
      </c>
      <c r="L400" s="104">
        <f ca="1">INDEX(CRC_Contributions_Summary!$D$35:$O$554,MATCH($Q400,CRC_Contributions_Summary!$Q$35:$Q$554,0),MATCH(L$3,CRC_Contributions_Summary!$D$34:$O$34,0))</f>
        <v>0</v>
      </c>
      <c r="M400" s="104">
        <f ca="1">INDEX(CRC_Contributions_Summary!$D$35:$O$554,MATCH($Q400,CRC_Contributions_Summary!$Q$35:$Q$554,0),MATCH(M$3,CRC_Contributions_Summary!$D$34:$O$34,0))</f>
        <v>0</v>
      </c>
      <c r="N400" s="104">
        <f ca="1">INDEX(CRC_Contributions_Summary!$D$35:$O$554,MATCH($Q400,CRC_Contributions_Summary!$Q$35:$Q$554,0),MATCH(N$3,CRC_Contributions_Summary!$D$34:$O$34,0))</f>
        <v>0</v>
      </c>
      <c r="O400" s="104">
        <f t="shared" ca="1" si="456"/>
        <v>0</v>
      </c>
      <c r="P400">
        <f t="shared" ref="P400" ca="1" si="458">B399</f>
        <v>80</v>
      </c>
      <c r="Q400" t="str">
        <f t="shared" ca="1" si="445"/>
        <v>80Number of FTE</v>
      </c>
    </row>
    <row r="401" spans="2:17">
      <c r="B401" s="282"/>
      <c r="C401" s="99" t="s">
        <v>355</v>
      </c>
      <c r="D401" s="103">
        <f ca="1">INDEX(CRC_Contributions_Summary!$D$35:$O$554,MATCH($Q401,CRC_Contributions_Summary!$Q$35:$Q$554,0),MATCH(D$3,CRC_Contributions_Summary!$D$34:$O$34,0))</f>
        <v>0</v>
      </c>
      <c r="E401" s="103">
        <f ca="1">INDEX(CRC_Contributions_Summary!$D$35:$O$554,MATCH($Q401,CRC_Contributions_Summary!$Q$35:$Q$554,0),MATCH(E$3,CRC_Contributions_Summary!$D$34:$O$34,0))</f>
        <v>0</v>
      </c>
      <c r="F401" s="103">
        <f ca="1">INDEX(CRC_Contributions_Summary!$D$35:$O$554,MATCH($Q401,CRC_Contributions_Summary!$Q$35:$Q$554,0),MATCH(F$3,CRC_Contributions_Summary!$D$34:$O$34,0))</f>
        <v>0</v>
      </c>
      <c r="G401" s="103">
        <f ca="1">INDEX(CRC_Contributions_Summary!$D$35:$O$554,MATCH($Q401,CRC_Contributions_Summary!$Q$35:$Q$554,0),MATCH(G$3,CRC_Contributions_Summary!$D$34:$O$34,0))</f>
        <v>0</v>
      </c>
      <c r="H401" s="103">
        <f ca="1">INDEX(CRC_Contributions_Summary!$D$35:$O$554,MATCH($Q401,CRC_Contributions_Summary!$Q$35:$Q$554,0),MATCH(H$3,CRC_Contributions_Summary!$D$34:$O$34,0))</f>
        <v>0</v>
      </c>
      <c r="I401" s="103">
        <f ca="1">INDEX(CRC_Contributions_Summary!$D$35:$O$554,MATCH($Q401,CRC_Contributions_Summary!$Q$35:$Q$554,0),MATCH(I$3,CRC_Contributions_Summary!$D$34:$O$34,0))</f>
        <v>0</v>
      </c>
      <c r="J401" s="103">
        <f ca="1">INDEX(CRC_Contributions_Summary!$D$35:$O$554,MATCH($Q401,CRC_Contributions_Summary!$Q$35:$Q$554,0),MATCH(J$3,CRC_Contributions_Summary!$D$34:$O$34,0))</f>
        <v>0</v>
      </c>
      <c r="K401" s="103">
        <f ca="1">INDEX(CRC_Contributions_Summary!$D$35:$O$554,MATCH($Q401,CRC_Contributions_Summary!$Q$35:$Q$554,0),MATCH(K$3,CRC_Contributions_Summary!$D$34:$O$34,0))</f>
        <v>0</v>
      </c>
      <c r="L401" s="103">
        <f ca="1">INDEX(CRC_Contributions_Summary!$D$35:$O$554,MATCH($Q401,CRC_Contributions_Summary!$Q$35:$Q$554,0),MATCH(L$3,CRC_Contributions_Summary!$D$34:$O$34,0))</f>
        <v>0</v>
      </c>
      <c r="M401" s="103">
        <f ca="1">INDEX(CRC_Contributions_Summary!$D$35:$O$554,MATCH($Q401,CRC_Contributions_Summary!$Q$35:$Q$554,0),MATCH(M$3,CRC_Contributions_Summary!$D$34:$O$34,0))</f>
        <v>0</v>
      </c>
      <c r="N401" s="103">
        <f ca="1">INDEX(CRC_Contributions_Summary!$D$35:$O$554,MATCH($Q401,CRC_Contributions_Summary!$Q$35:$Q$554,0),MATCH(N$3,CRC_Contributions_Summary!$D$34:$O$34,0))</f>
        <v>0</v>
      </c>
      <c r="O401" s="103">
        <f t="shared" ca="1" si="456"/>
        <v>0</v>
      </c>
      <c r="P401">
        <f t="shared" ref="P401" ca="1" si="459">B399</f>
        <v>80</v>
      </c>
      <c r="Q401" t="str">
        <f t="shared" ca="1" si="445"/>
        <v>80Staff value ($)</v>
      </c>
    </row>
    <row r="402" spans="2:17">
      <c r="B402" s="282"/>
      <c r="C402" s="100" t="s">
        <v>347</v>
      </c>
      <c r="D402" s="103">
        <f ca="1">INDEX(CRC_Contributions_Summary!$D$35:$O$554,MATCH($Q402,CRC_Contributions_Summary!$Q$35:$Q$554,0),MATCH(D$3,CRC_Contributions_Summary!$D$34:$O$34,0))</f>
        <v>0</v>
      </c>
      <c r="E402" s="103">
        <f ca="1">INDEX(CRC_Contributions_Summary!$D$35:$O$554,MATCH($Q402,CRC_Contributions_Summary!$Q$35:$Q$554,0),MATCH(E$3,CRC_Contributions_Summary!$D$34:$O$34,0))</f>
        <v>0</v>
      </c>
      <c r="F402" s="103">
        <f ca="1">INDEX(CRC_Contributions_Summary!$D$35:$O$554,MATCH($Q402,CRC_Contributions_Summary!$Q$35:$Q$554,0),MATCH(F$3,CRC_Contributions_Summary!$D$34:$O$34,0))</f>
        <v>0</v>
      </c>
      <c r="G402" s="103">
        <f ca="1">INDEX(CRC_Contributions_Summary!$D$35:$O$554,MATCH($Q402,CRC_Contributions_Summary!$Q$35:$Q$554,0),MATCH(G$3,CRC_Contributions_Summary!$D$34:$O$34,0))</f>
        <v>0</v>
      </c>
      <c r="H402" s="103">
        <f ca="1">INDEX(CRC_Contributions_Summary!$D$35:$O$554,MATCH($Q402,CRC_Contributions_Summary!$Q$35:$Q$554,0),MATCH(H$3,CRC_Contributions_Summary!$D$34:$O$34,0))</f>
        <v>0</v>
      </c>
      <c r="I402" s="103">
        <f ca="1">INDEX(CRC_Contributions_Summary!$D$35:$O$554,MATCH($Q402,CRC_Contributions_Summary!$Q$35:$Q$554,0),MATCH(I$3,CRC_Contributions_Summary!$D$34:$O$34,0))</f>
        <v>0</v>
      </c>
      <c r="J402" s="103">
        <f ca="1">INDEX(CRC_Contributions_Summary!$D$35:$O$554,MATCH($Q402,CRC_Contributions_Summary!$Q$35:$Q$554,0),MATCH(J$3,CRC_Contributions_Summary!$D$34:$O$34,0))</f>
        <v>0</v>
      </c>
      <c r="K402" s="103">
        <f ca="1">INDEX(CRC_Contributions_Summary!$D$35:$O$554,MATCH($Q402,CRC_Contributions_Summary!$Q$35:$Q$554,0),MATCH(K$3,CRC_Contributions_Summary!$D$34:$O$34,0))</f>
        <v>0</v>
      </c>
      <c r="L402" s="103">
        <f ca="1">INDEX(CRC_Contributions_Summary!$D$35:$O$554,MATCH($Q402,CRC_Contributions_Summary!$Q$35:$Q$554,0),MATCH(L$3,CRC_Contributions_Summary!$D$34:$O$34,0))</f>
        <v>0</v>
      </c>
      <c r="M402" s="103">
        <f ca="1">INDEX(CRC_Contributions_Summary!$D$35:$O$554,MATCH($Q402,CRC_Contributions_Summary!$Q$35:$Q$554,0),MATCH(M$3,CRC_Contributions_Summary!$D$34:$O$34,0))</f>
        <v>0</v>
      </c>
      <c r="N402" s="103">
        <f ca="1">INDEX(CRC_Contributions_Summary!$D$35:$O$554,MATCH($Q402,CRC_Contributions_Summary!$Q$35:$Q$554,0),MATCH(N$3,CRC_Contributions_Summary!$D$34:$O$34,0))</f>
        <v>0</v>
      </c>
      <c r="O402" s="103">
        <f t="shared" ca="1" si="456"/>
        <v>0</v>
      </c>
      <c r="P402">
        <f t="shared" ref="P402" ca="1" si="460">B399</f>
        <v>80</v>
      </c>
      <c r="Q402" t="str">
        <f t="shared" ca="1" si="445"/>
        <v>80Non-staff in-kind ($)</v>
      </c>
    </row>
    <row r="403" spans="2:17">
      <c r="B403" s="282"/>
      <c r="C403" s="101" t="s">
        <v>428</v>
      </c>
      <c r="D403" s="105">
        <f t="shared" ref="D403:O403" ca="1" si="461">SUM(D399,D401,D402)</f>
        <v>0</v>
      </c>
      <c r="E403" s="105">
        <f t="shared" ca="1" si="461"/>
        <v>0</v>
      </c>
      <c r="F403" s="105">
        <f t="shared" ca="1" si="461"/>
        <v>0</v>
      </c>
      <c r="G403" s="105">
        <f t="shared" ca="1" si="461"/>
        <v>0</v>
      </c>
      <c r="H403" s="105">
        <f t="shared" ca="1" si="461"/>
        <v>0</v>
      </c>
      <c r="I403" s="105">
        <f t="shared" ca="1" si="461"/>
        <v>0</v>
      </c>
      <c r="J403" s="105">
        <f t="shared" ca="1" si="461"/>
        <v>0</v>
      </c>
      <c r="K403" s="105">
        <f t="shared" ca="1" si="461"/>
        <v>0</v>
      </c>
      <c r="L403" s="105">
        <f t="shared" ca="1" si="461"/>
        <v>0</v>
      </c>
      <c r="M403" s="105">
        <f t="shared" ca="1" si="461"/>
        <v>0</v>
      </c>
      <c r="N403" s="105">
        <f t="shared" ca="1" si="461"/>
        <v>0</v>
      </c>
      <c r="O403" s="105">
        <f t="shared" ca="1" si="461"/>
        <v>0</v>
      </c>
      <c r="Q403" t="str">
        <f t="shared" si="445"/>
        <v>Partner total ($)</v>
      </c>
    </row>
    <row r="404" spans="2:17">
      <c r="B404" s="282">
        <f ca="1">INDEX(CRC_Partner_Information!$B$7:$B$136,COUNTA(B$4:B404))</f>
        <v>81</v>
      </c>
      <c r="C404" s="98" t="s">
        <v>344</v>
      </c>
      <c r="D404" s="103">
        <f ca="1">INDEX(CRC_Contributions_Summary!$D$35:$O$554,MATCH($Q404,CRC_Contributions_Summary!$Q$35:$Q$554,0),MATCH(D$3,CRC_Contributions_Summary!$D$34:$O$34,0))</f>
        <v>0</v>
      </c>
      <c r="E404" s="103">
        <f ca="1">INDEX(CRC_Contributions_Summary!$D$35:$O$554,MATCH($Q404,CRC_Contributions_Summary!$Q$35:$Q$554,0),MATCH(E$3,CRC_Contributions_Summary!$D$34:$O$34,0))</f>
        <v>0</v>
      </c>
      <c r="F404" s="103">
        <f ca="1">INDEX(CRC_Contributions_Summary!$D$35:$O$554,MATCH($Q404,CRC_Contributions_Summary!$Q$35:$Q$554,0),MATCH(F$3,CRC_Contributions_Summary!$D$34:$O$34,0))</f>
        <v>0</v>
      </c>
      <c r="G404" s="103">
        <f ca="1">INDEX(CRC_Contributions_Summary!$D$35:$O$554,MATCH($Q404,CRC_Contributions_Summary!$Q$35:$Q$554,0),MATCH(G$3,CRC_Contributions_Summary!$D$34:$O$34,0))</f>
        <v>0</v>
      </c>
      <c r="H404" s="103">
        <f ca="1">INDEX(CRC_Contributions_Summary!$D$35:$O$554,MATCH($Q404,CRC_Contributions_Summary!$Q$35:$Q$554,0),MATCH(H$3,CRC_Contributions_Summary!$D$34:$O$34,0))</f>
        <v>0</v>
      </c>
      <c r="I404" s="103">
        <f ca="1">INDEX(CRC_Contributions_Summary!$D$35:$O$554,MATCH($Q404,CRC_Contributions_Summary!$Q$35:$Q$554,0),MATCH(I$3,CRC_Contributions_Summary!$D$34:$O$34,0))</f>
        <v>0</v>
      </c>
      <c r="J404" s="103">
        <f ca="1">INDEX(CRC_Contributions_Summary!$D$35:$O$554,MATCH($Q404,CRC_Contributions_Summary!$Q$35:$Q$554,0),MATCH(J$3,CRC_Contributions_Summary!$D$34:$O$34,0))</f>
        <v>0</v>
      </c>
      <c r="K404" s="103">
        <f ca="1">INDEX(CRC_Contributions_Summary!$D$35:$O$554,MATCH($Q404,CRC_Contributions_Summary!$Q$35:$Q$554,0),MATCH(K$3,CRC_Contributions_Summary!$D$34:$O$34,0))</f>
        <v>0</v>
      </c>
      <c r="L404" s="103">
        <f ca="1">INDEX(CRC_Contributions_Summary!$D$35:$O$554,MATCH($Q404,CRC_Contributions_Summary!$Q$35:$Q$554,0),MATCH(L$3,CRC_Contributions_Summary!$D$34:$O$34,0))</f>
        <v>0</v>
      </c>
      <c r="M404" s="103">
        <f ca="1">INDEX(CRC_Contributions_Summary!$D$35:$O$554,MATCH($Q404,CRC_Contributions_Summary!$Q$35:$Q$554,0),MATCH(M$3,CRC_Contributions_Summary!$D$34:$O$34,0))</f>
        <v>0</v>
      </c>
      <c r="N404" s="103">
        <f ca="1">INDEX(CRC_Contributions_Summary!$D$35:$O$554,MATCH($Q404,CRC_Contributions_Summary!$Q$35:$Q$554,0),MATCH(N$3,CRC_Contributions_Summary!$D$34:$O$34,0))</f>
        <v>0</v>
      </c>
      <c r="O404" s="103">
        <f t="shared" ref="O404:O407" ca="1" si="462">SUM(D404:N404)</f>
        <v>0</v>
      </c>
      <c r="P404">
        <f t="shared" ref="P404" ca="1" si="463">B404</f>
        <v>81</v>
      </c>
      <c r="Q404" t="str">
        <f t="shared" ca="1" si="445"/>
        <v>81Cash ($)</v>
      </c>
    </row>
    <row r="405" spans="2:17">
      <c r="B405" s="282"/>
      <c r="C405" s="99" t="s">
        <v>345</v>
      </c>
      <c r="D405" s="104">
        <f ca="1">INDEX(CRC_Contributions_Summary!$D$35:$O$554,MATCH($Q405,CRC_Contributions_Summary!$Q$35:$Q$554,0),MATCH(D$3,CRC_Contributions_Summary!$D$34:$O$34,0))</f>
        <v>0</v>
      </c>
      <c r="E405" s="104">
        <f ca="1">INDEX(CRC_Contributions_Summary!$D$35:$O$554,MATCH($Q405,CRC_Contributions_Summary!$Q$35:$Q$554,0),MATCH(E$3,CRC_Contributions_Summary!$D$34:$O$34,0))</f>
        <v>0</v>
      </c>
      <c r="F405" s="104">
        <f ca="1">INDEX(CRC_Contributions_Summary!$D$35:$O$554,MATCH($Q405,CRC_Contributions_Summary!$Q$35:$Q$554,0),MATCH(F$3,CRC_Contributions_Summary!$D$34:$O$34,0))</f>
        <v>0</v>
      </c>
      <c r="G405" s="104">
        <f ca="1">INDEX(CRC_Contributions_Summary!$D$35:$O$554,MATCH($Q405,CRC_Contributions_Summary!$Q$35:$Q$554,0),MATCH(G$3,CRC_Contributions_Summary!$D$34:$O$34,0))</f>
        <v>0</v>
      </c>
      <c r="H405" s="104">
        <f ca="1">INDEX(CRC_Contributions_Summary!$D$35:$O$554,MATCH($Q405,CRC_Contributions_Summary!$Q$35:$Q$554,0),MATCH(H$3,CRC_Contributions_Summary!$D$34:$O$34,0))</f>
        <v>0</v>
      </c>
      <c r="I405" s="104">
        <f ca="1">INDEX(CRC_Contributions_Summary!$D$35:$O$554,MATCH($Q405,CRC_Contributions_Summary!$Q$35:$Q$554,0),MATCH(I$3,CRC_Contributions_Summary!$D$34:$O$34,0))</f>
        <v>0</v>
      </c>
      <c r="J405" s="104">
        <f ca="1">INDEX(CRC_Contributions_Summary!$D$35:$O$554,MATCH($Q405,CRC_Contributions_Summary!$Q$35:$Q$554,0),MATCH(J$3,CRC_Contributions_Summary!$D$34:$O$34,0))</f>
        <v>0</v>
      </c>
      <c r="K405" s="104">
        <f ca="1">INDEX(CRC_Contributions_Summary!$D$35:$O$554,MATCH($Q405,CRC_Contributions_Summary!$Q$35:$Q$554,0),MATCH(K$3,CRC_Contributions_Summary!$D$34:$O$34,0))</f>
        <v>0</v>
      </c>
      <c r="L405" s="104">
        <f ca="1">INDEX(CRC_Contributions_Summary!$D$35:$O$554,MATCH($Q405,CRC_Contributions_Summary!$Q$35:$Q$554,0),MATCH(L$3,CRC_Contributions_Summary!$D$34:$O$34,0))</f>
        <v>0</v>
      </c>
      <c r="M405" s="104">
        <f ca="1">INDEX(CRC_Contributions_Summary!$D$35:$O$554,MATCH($Q405,CRC_Contributions_Summary!$Q$35:$Q$554,0),MATCH(M$3,CRC_Contributions_Summary!$D$34:$O$34,0))</f>
        <v>0</v>
      </c>
      <c r="N405" s="104">
        <f ca="1">INDEX(CRC_Contributions_Summary!$D$35:$O$554,MATCH($Q405,CRC_Contributions_Summary!$Q$35:$Q$554,0),MATCH(N$3,CRC_Contributions_Summary!$D$34:$O$34,0))</f>
        <v>0</v>
      </c>
      <c r="O405" s="104">
        <f t="shared" ca="1" si="462"/>
        <v>0</v>
      </c>
      <c r="P405">
        <f t="shared" ref="P405" ca="1" si="464">B404</f>
        <v>81</v>
      </c>
      <c r="Q405" t="str">
        <f t="shared" ca="1" si="445"/>
        <v>81Number of FTE</v>
      </c>
    </row>
    <row r="406" spans="2:17">
      <c r="B406" s="282"/>
      <c r="C406" s="99" t="s">
        <v>355</v>
      </c>
      <c r="D406" s="103">
        <f ca="1">INDEX(CRC_Contributions_Summary!$D$35:$O$554,MATCH($Q406,CRC_Contributions_Summary!$Q$35:$Q$554,0),MATCH(D$3,CRC_Contributions_Summary!$D$34:$O$34,0))</f>
        <v>0</v>
      </c>
      <c r="E406" s="103">
        <f ca="1">INDEX(CRC_Contributions_Summary!$D$35:$O$554,MATCH($Q406,CRC_Contributions_Summary!$Q$35:$Q$554,0),MATCH(E$3,CRC_Contributions_Summary!$D$34:$O$34,0))</f>
        <v>0</v>
      </c>
      <c r="F406" s="103">
        <f ca="1">INDEX(CRC_Contributions_Summary!$D$35:$O$554,MATCH($Q406,CRC_Contributions_Summary!$Q$35:$Q$554,0),MATCH(F$3,CRC_Contributions_Summary!$D$34:$O$34,0))</f>
        <v>0</v>
      </c>
      <c r="G406" s="103">
        <f ca="1">INDEX(CRC_Contributions_Summary!$D$35:$O$554,MATCH($Q406,CRC_Contributions_Summary!$Q$35:$Q$554,0),MATCH(G$3,CRC_Contributions_Summary!$D$34:$O$34,0))</f>
        <v>0</v>
      </c>
      <c r="H406" s="103">
        <f ca="1">INDEX(CRC_Contributions_Summary!$D$35:$O$554,MATCH($Q406,CRC_Contributions_Summary!$Q$35:$Q$554,0),MATCH(H$3,CRC_Contributions_Summary!$D$34:$O$34,0))</f>
        <v>0</v>
      </c>
      <c r="I406" s="103">
        <f ca="1">INDEX(CRC_Contributions_Summary!$D$35:$O$554,MATCH($Q406,CRC_Contributions_Summary!$Q$35:$Q$554,0),MATCH(I$3,CRC_Contributions_Summary!$D$34:$O$34,0))</f>
        <v>0</v>
      </c>
      <c r="J406" s="103">
        <f ca="1">INDEX(CRC_Contributions_Summary!$D$35:$O$554,MATCH($Q406,CRC_Contributions_Summary!$Q$35:$Q$554,0),MATCH(J$3,CRC_Contributions_Summary!$D$34:$O$34,0))</f>
        <v>0</v>
      </c>
      <c r="K406" s="103">
        <f ca="1">INDEX(CRC_Contributions_Summary!$D$35:$O$554,MATCH($Q406,CRC_Contributions_Summary!$Q$35:$Q$554,0),MATCH(K$3,CRC_Contributions_Summary!$D$34:$O$34,0))</f>
        <v>0</v>
      </c>
      <c r="L406" s="103">
        <f ca="1">INDEX(CRC_Contributions_Summary!$D$35:$O$554,MATCH($Q406,CRC_Contributions_Summary!$Q$35:$Q$554,0),MATCH(L$3,CRC_Contributions_Summary!$D$34:$O$34,0))</f>
        <v>0</v>
      </c>
      <c r="M406" s="103">
        <f ca="1">INDEX(CRC_Contributions_Summary!$D$35:$O$554,MATCH($Q406,CRC_Contributions_Summary!$Q$35:$Q$554,0),MATCH(M$3,CRC_Contributions_Summary!$D$34:$O$34,0))</f>
        <v>0</v>
      </c>
      <c r="N406" s="103">
        <f ca="1">INDEX(CRC_Contributions_Summary!$D$35:$O$554,MATCH($Q406,CRC_Contributions_Summary!$Q$35:$Q$554,0),MATCH(N$3,CRC_Contributions_Summary!$D$34:$O$34,0))</f>
        <v>0</v>
      </c>
      <c r="O406" s="103">
        <f t="shared" ca="1" si="462"/>
        <v>0</v>
      </c>
      <c r="P406">
        <f t="shared" ref="P406" ca="1" si="465">B404</f>
        <v>81</v>
      </c>
      <c r="Q406" t="str">
        <f t="shared" ca="1" si="445"/>
        <v>81Staff value ($)</v>
      </c>
    </row>
    <row r="407" spans="2:17">
      <c r="B407" s="282"/>
      <c r="C407" s="100" t="s">
        <v>347</v>
      </c>
      <c r="D407" s="103">
        <f ca="1">INDEX(CRC_Contributions_Summary!$D$35:$O$554,MATCH($Q407,CRC_Contributions_Summary!$Q$35:$Q$554,0),MATCH(D$3,CRC_Contributions_Summary!$D$34:$O$34,0))</f>
        <v>0</v>
      </c>
      <c r="E407" s="103">
        <f ca="1">INDEX(CRC_Contributions_Summary!$D$35:$O$554,MATCH($Q407,CRC_Contributions_Summary!$Q$35:$Q$554,0),MATCH(E$3,CRC_Contributions_Summary!$D$34:$O$34,0))</f>
        <v>0</v>
      </c>
      <c r="F407" s="103">
        <f ca="1">INDEX(CRC_Contributions_Summary!$D$35:$O$554,MATCH($Q407,CRC_Contributions_Summary!$Q$35:$Q$554,0),MATCH(F$3,CRC_Contributions_Summary!$D$34:$O$34,0))</f>
        <v>0</v>
      </c>
      <c r="G407" s="103">
        <f ca="1">INDEX(CRC_Contributions_Summary!$D$35:$O$554,MATCH($Q407,CRC_Contributions_Summary!$Q$35:$Q$554,0),MATCH(G$3,CRC_Contributions_Summary!$D$34:$O$34,0))</f>
        <v>0</v>
      </c>
      <c r="H407" s="103">
        <f ca="1">INDEX(CRC_Contributions_Summary!$D$35:$O$554,MATCH($Q407,CRC_Contributions_Summary!$Q$35:$Q$554,0),MATCH(H$3,CRC_Contributions_Summary!$D$34:$O$34,0))</f>
        <v>0</v>
      </c>
      <c r="I407" s="103">
        <f ca="1">INDEX(CRC_Contributions_Summary!$D$35:$O$554,MATCH($Q407,CRC_Contributions_Summary!$Q$35:$Q$554,0),MATCH(I$3,CRC_Contributions_Summary!$D$34:$O$34,0))</f>
        <v>0</v>
      </c>
      <c r="J407" s="103">
        <f ca="1">INDEX(CRC_Contributions_Summary!$D$35:$O$554,MATCH($Q407,CRC_Contributions_Summary!$Q$35:$Q$554,0),MATCH(J$3,CRC_Contributions_Summary!$D$34:$O$34,0))</f>
        <v>0</v>
      </c>
      <c r="K407" s="103">
        <f ca="1">INDEX(CRC_Contributions_Summary!$D$35:$O$554,MATCH($Q407,CRC_Contributions_Summary!$Q$35:$Q$554,0),MATCH(K$3,CRC_Contributions_Summary!$D$34:$O$34,0))</f>
        <v>0</v>
      </c>
      <c r="L407" s="103">
        <f ca="1">INDEX(CRC_Contributions_Summary!$D$35:$O$554,MATCH($Q407,CRC_Contributions_Summary!$Q$35:$Q$554,0),MATCH(L$3,CRC_Contributions_Summary!$D$34:$O$34,0))</f>
        <v>0</v>
      </c>
      <c r="M407" s="103">
        <f ca="1">INDEX(CRC_Contributions_Summary!$D$35:$O$554,MATCH($Q407,CRC_Contributions_Summary!$Q$35:$Q$554,0),MATCH(M$3,CRC_Contributions_Summary!$D$34:$O$34,0))</f>
        <v>0</v>
      </c>
      <c r="N407" s="103">
        <f ca="1">INDEX(CRC_Contributions_Summary!$D$35:$O$554,MATCH($Q407,CRC_Contributions_Summary!$Q$35:$Q$554,0),MATCH(N$3,CRC_Contributions_Summary!$D$34:$O$34,0))</f>
        <v>0</v>
      </c>
      <c r="O407" s="103">
        <f t="shared" ca="1" si="462"/>
        <v>0</v>
      </c>
      <c r="P407">
        <f t="shared" ref="P407" ca="1" si="466">B404</f>
        <v>81</v>
      </c>
      <c r="Q407" t="str">
        <f t="shared" ca="1" si="445"/>
        <v>81Non-staff in-kind ($)</v>
      </c>
    </row>
    <row r="408" spans="2:17">
      <c r="B408" s="282"/>
      <c r="C408" s="101" t="s">
        <v>428</v>
      </c>
      <c r="D408" s="105">
        <f t="shared" ref="D408:O408" ca="1" si="467">SUM(D404,D406,D407)</f>
        <v>0</v>
      </c>
      <c r="E408" s="105">
        <f t="shared" ca="1" si="467"/>
        <v>0</v>
      </c>
      <c r="F408" s="105">
        <f t="shared" ca="1" si="467"/>
        <v>0</v>
      </c>
      <c r="G408" s="105">
        <f t="shared" ca="1" si="467"/>
        <v>0</v>
      </c>
      <c r="H408" s="105">
        <f t="shared" ca="1" si="467"/>
        <v>0</v>
      </c>
      <c r="I408" s="105">
        <f t="shared" ca="1" si="467"/>
        <v>0</v>
      </c>
      <c r="J408" s="105">
        <f t="shared" ca="1" si="467"/>
        <v>0</v>
      </c>
      <c r="K408" s="105">
        <f t="shared" ca="1" si="467"/>
        <v>0</v>
      </c>
      <c r="L408" s="105">
        <f t="shared" ca="1" si="467"/>
        <v>0</v>
      </c>
      <c r="M408" s="105">
        <f t="shared" ca="1" si="467"/>
        <v>0</v>
      </c>
      <c r="N408" s="105">
        <f t="shared" ca="1" si="467"/>
        <v>0</v>
      </c>
      <c r="O408" s="105">
        <f t="shared" ca="1" si="467"/>
        <v>0</v>
      </c>
      <c r="Q408" t="str">
        <f t="shared" si="445"/>
        <v>Partner total ($)</v>
      </c>
    </row>
    <row r="409" spans="2:17">
      <c r="B409" s="282">
        <f ca="1">INDEX(CRC_Partner_Information!$B$7:$B$136,COUNTA(B$4:B409))</f>
        <v>82</v>
      </c>
      <c r="C409" s="98" t="s">
        <v>344</v>
      </c>
      <c r="D409" s="103">
        <f ca="1">INDEX(CRC_Contributions_Summary!$D$35:$O$554,MATCH($Q409,CRC_Contributions_Summary!$Q$35:$Q$554,0),MATCH(D$3,CRC_Contributions_Summary!$D$34:$O$34,0))</f>
        <v>0</v>
      </c>
      <c r="E409" s="103">
        <f ca="1">INDEX(CRC_Contributions_Summary!$D$35:$O$554,MATCH($Q409,CRC_Contributions_Summary!$Q$35:$Q$554,0),MATCH(E$3,CRC_Contributions_Summary!$D$34:$O$34,0))</f>
        <v>0</v>
      </c>
      <c r="F409" s="103">
        <f ca="1">INDEX(CRC_Contributions_Summary!$D$35:$O$554,MATCH($Q409,CRC_Contributions_Summary!$Q$35:$Q$554,0),MATCH(F$3,CRC_Contributions_Summary!$D$34:$O$34,0))</f>
        <v>0</v>
      </c>
      <c r="G409" s="103">
        <f ca="1">INDEX(CRC_Contributions_Summary!$D$35:$O$554,MATCH($Q409,CRC_Contributions_Summary!$Q$35:$Q$554,0),MATCH(G$3,CRC_Contributions_Summary!$D$34:$O$34,0))</f>
        <v>0</v>
      </c>
      <c r="H409" s="103">
        <f ca="1">INDEX(CRC_Contributions_Summary!$D$35:$O$554,MATCH($Q409,CRC_Contributions_Summary!$Q$35:$Q$554,0),MATCH(H$3,CRC_Contributions_Summary!$D$34:$O$34,0))</f>
        <v>0</v>
      </c>
      <c r="I409" s="103">
        <f ca="1">INDEX(CRC_Contributions_Summary!$D$35:$O$554,MATCH($Q409,CRC_Contributions_Summary!$Q$35:$Q$554,0),MATCH(I$3,CRC_Contributions_Summary!$D$34:$O$34,0))</f>
        <v>0</v>
      </c>
      <c r="J409" s="103">
        <f ca="1">INDEX(CRC_Contributions_Summary!$D$35:$O$554,MATCH($Q409,CRC_Contributions_Summary!$Q$35:$Q$554,0),MATCH(J$3,CRC_Contributions_Summary!$D$34:$O$34,0))</f>
        <v>0</v>
      </c>
      <c r="K409" s="103">
        <f ca="1">INDEX(CRC_Contributions_Summary!$D$35:$O$554,MATCH($Q409,CRC_Contributions_Summary!$Q$35:$Q$554,0),MATCH(K$3,CRC_Contributions_Summary!$D$34:$O$34,0))</f>
        <v>0</v>
      </c>
      <c r="L409" s="103">
        <f ca="1">INDEX(CRC_Contributions_Summary!$D$35:$O$554,MATCH($Q409,CRC_Contributions_Summary!$Q$35:$Q$554,0),MATCH(L$3,CRC_Contributions_Summary!$D$34:$O$34,0))</f>
        <v>0</v>
      </c>
      <c r="M409" s="103">
        <f ca="1">INDEX(CRC_Contributions_Summary!$D$35:$O$554,MATCH($Q409,CRC_Contributions_Summary!$Q$35:$Q$554,0),MATCH(M$3,CRC_Contributions_Summary!$D$34:$O$34,0))</f>
        <v>0</v>
      </c>
      <c r="N409" s="103">
        <f ca="1">INDEX(CRC_Contributions_Summary!$D$35:$O$554,MATCH($Q409,CRC_Contributions_Summary!$Q$35:$Q$554,0),MATCH(N$3,CRC_Contributions_Summary!$D$34:$O$34,0))</f>
        <v>0</v>
      </c>
      <c r="O409" s="103">
        <f t="shared" ref="O409:O412" ca="1" si="468">SUM(D409:N409)</f>
        <v>0</v>
      </c>
      <c r="P409">
        <f t="shared" ref="P409" ca="1" si="469">B409</f>
        <v>82</v>
      </c>
      <c r="Q409" t="str">
        <f t="shared" ca="1" si="445"/>
        <v>82Cash ($)</v>
      </c>
    </row>
    <row r="410" spans="2:17">
      <c r="B410" s="282"/>
      <c r="C410" s="99" t="s">
        <v>345</v>
      </c>
      <c r="D410" s="104">
        <f ca="1">INDEX(CRC_Contributions_Summary!$D$35:$O$554,MATCH($Q410,CRC_Contributions_Summary!$Q$35:$Q$554,0),MATCH(D$3,CRC_Contributions_Summary!$D$34:$O$34,0))</f>
        <v>0</v>
      </c>
      <c r="E410" s="104">
        <f ca="1">INDEX(CRC_Contributions_Summary!$D$35:$O$554,MATCH($Q410,CRC_Contributions_Summary!$Q$35:$Q$554,0),MATCH(E$3,CRC_Contributions_Summary!$D$34:$O$34,0))</f>
        <v>0</v>
      </c>
      <c r="F410" s="104">
        <f ca="1">INDEX(CRC_Contributions_Summary!$D$35:$O$554,MATCH($Q410,CRC_Contributions_Summary!$Q$35:$Q$554,0),MATCH(F$3,CRC_Contributions_Summary!$D$34:$O$34,0))</f>
        <v>0</v>
      </c>
      <c r="G410" s="104">
        <f ca="1">INDEX(CRC_Contributions_Summary!$D$35:$O$554,MATCH($Q410,CRC_Contributions_Summary!$Q$35:$Q$554,0),MATCH(G$3,CRC_Contributions_Summary!$D$34:$O$34,0))</f>
        <v>0</v>
      </c>
      <c r="H410" s="104">
        <f ca="1">INDEX(CRC_Contributions_Summary!$D$35:$O$554,MATCH($Q410,CRC_Contributions_Summary!$Q$35:$Q$554,0),MATCH(H$3,CRC_Contributions_Summary!$D$34:$O$34,0))</f>
        <v>0</v>
      </c>
      <c r="I410" s="104">
        <f ca="1">INDEX(CRC_Contributions_Summary!$D$35:$O$554,MATCH($Q410,CRC_Contributions_Summary!$Q$35:$Q$554,0),MATCH(I$3,CRC_Contributions_Summary!$D$34:$O$34,0))</f>
        <v>0</v>
      </c>
      <c r="J410" s="104">
        <f ca="1">INDEX(CRC_Contributions_Summary!$D$35:$O$554,MATCH($Q410,CRC_Contributions_Summary!$Q$35:$Q$554,0),MATCH(J$3,CRC_Contributions_Summary!$D$34:$O$34,0))</f>
        <v>0</v>
      </c>
      <c r="K410" s="104">
        <f ca="1">INDEX(CRC_Contributions_Summary!$D$35:$O$554,MATCH($Q410,CRC_Contributions_Summary!$Q$35:$Q$554,0),MATCH(K$3,CRC_Contributions_Summary!$D$34:$O$34,0))</f>
        <v>0</v>
      </c>
      <c r="L410" s="104">
        <f ca="1">INDEX(CRC_Contributions_Summary!$D$35:$O$554,MATCH($Q410,CRC_Contributions_Summary!$Q$35:$Q$554,0),MATCH(L$3,CRC_Contributions_Summary!$D$34:$O$34,0))</f>
        <v>0</v>
      </c>
      <c r="M410" s="104">
        <f ca="1">INDEX(CRC_Contributions_Summary!$D$35:$O$554,MATCH($Q410,CRC_Contributions_Summary!$Q$35:$Q$554,0),MATCH(M$3,CRC_Contributions_Summary!$D$34:$O$34,0))</f>
        <v>0</v>
      </c>
      <c r="N410" s="104">
        <f ca="1">INDEX(CRC_Contributions_Summary!$D$35:$O$554,MATCH($Q410,CRC_Contributions_Summary!$Q$35:$Q$554,0),MATCH(N$3,CRC_Contributions_Summary!$D$34:$O$34,0))</f>
        <v>0</v>
      </c>
      <c r="O410" s="104">
        <f t="shared" ca="1" si="468"/>
        <v>0</v>
      </c>
      <c r="P410">
        <f t="shared" ref="P410" ca="1" si="470">B409</f>
        <v>82</v>
      </c>
      <c r="Q410" t="str">
        <f t="shared" ca="1" si="445"/>
        <v>82Number of FTE</v>
      </c>
    </row>
    <row r="411" spans="2:17">
      <c r="B411" s="282"/>
      <c r="C411" s="99" t="s">
        <v>355</v>
      </c>
      <c r="D411" s="103">
        <f ca="1">INDEX(CRC_Contributions_Summary!$D$35:$O$554,MATCH($Q411,CRC_Contributions_Summary!$Q$35:$Q$554,0),MATCH(D$3,CRC_Contributions_Summary!$D$34:$O$34,0))</f>
        <v>0</v>
      </c>
      <c r="E411" s="103">
        <f ca="1">INDEX(CRC_Contributions_Summary!$D$35:$O$554,MATCH($Q411,CRC_Contributions_Summary!$Q$35:$Q$554,0),MATCH(E$3,CRC_Contributions_Summary!$D$34:$O$34,0))</f>
        <v>0</v>
      </c>
      <c r="F411" s="103">
        <f ca="1">INDEX(CRC_Contributions_Summary!$D$35:$O$554,MATCH($Q411,CRC_Contributions_Summary!$Q$35:$Q$554,0),MATCH(F$3,CRC_Contributions_Summary!$D$34:$O$34,0))</f>
        <v>0</v>
      </c>
      <c r="G411" s="103">
        <f ca="1">INDEX(CRC_Contributions_Summary!$D$35:$O$554,MATCH($Q411,CRC_Contributions_Summary!$Q$35:$Q$554,0),MATCH(G$3,CRC_Contributions_Summary!$D$34:$O$34,0))</f>
        <v>0</v>
      </c>
      <c r="H411" s="103">
        <f ca="1">INDEX(CRC_Contributions_Summary!$D$35:$O$554,MATCH($Q411,CRC_Contributions_Summary!$Q$35:$Q$554,0),MATCH(H$3,CRC_Contributions_Summary!$D$34:$O$34,0))</f>
        <v>0</v>
      </c>
      <c r="I411" s="103">
        <f ca="1">INDEX(CRC_Contributions_Summary!$D$35:$O$554,MATCH($Q411,CRC_Contributions_Summary!$Q$35:$Q$554,0),MATCH(I$3,CRC_Contributions_Summary!$D$34:$O$34,0))</f>
        <v>0</v>
      </c>
      <c r="J411" s="103">
        <f ca="1">INDEX(CRC_Contributions_Summary!$D$35:$O$554,MATCH($Q411,CRC_Contributions_Summary!$Q$35:$Q$554,0),MATCH(J$3,CRC_Contributions_Summary!$D$34:$O$34,0))</f>
        <v>0</v>
      </c>
      <c r="K411" s="103">
        <f ca="1">INDEX(CRC_Contributions_Summary!$D$35:$O$554,MATCH($Q411,CRC_Contributions_Summary!$Q$35:$Q$554,0),MATCH(K$3,CRC_Contributions_Summary!$D$34:$O$34,0))</f>
        <v>0</v>
      </c>
      <c r="L411" s="103">
        <f ca="1">INDEX(CRC_Contributions_Summary!$D$35:$O$554,MATCH($Q411,CRC_Contributions_Summary!$Q$35:$Q$554,0),MATCH(L$3,CRC_Contributions_Summary!$D$34:$O$34,0))</f>
        <v>0</v>
      </c>
      <c r="M411" s="103">
        <f ca="1">INDEX(CRC_Contributions_Summary!$D$35:$O$554,MATCH($Q411,CRC_Contributions_Summary!$Q$35:$Q$554,0),MATCH(M$3,CRC_Contributions_Summary!$D$34:$O$34,0))</f>
        <v>0</v>
      </c>
      <c r="N411" s="103">
        <f ca="1">INDEX(CRC_Contributions_Summary!$D$35:$O$554,MATCH($Q411,CRC_Contributions_Summary!$Q$35:$Q$554,0),MATCH(N$3,CRC_Contributions_Summary!$D$34:$O$34,0))</f>
        <v>0</v>
      </c>
      <c r="O411" s="103">
        <f t="shared" ca="1" si="468"/>
        <v>0</v>
      </c>
      <c r="P411">
        <f t="shared" ref="P411" ca="1" si="471">B409</f>
        <v>82</v>
      </c>
      <c r="Q411" t="str">
        <f t="shared" ca="1" si="445"/>
        <v>82Staff value ($)</v>
      </c>
    </row>
    <row r="412" spans="2:17">
      <c r="B412" s="282"/>
      <c r="C412" s="100" t="s">
        <v>347</v>
      </c>
      <c r="D412" s="103">
        <f ca="1">INDEX(CRC_Contributions_Summary!$D$35:$O$554,MATCH($Q412,CRC_Contributions_Summary!$Q$35:$Q$554,0),MATCH(D$3,CRC_Contributions_Summary!$D$34:$O$34,0))</f>
        <v>0</v>
      </c>
      <c r="E412" s="103">
        <f ca="1">INDEX(CRC_Contributions_Summary!$D$35:$O$554,MATCH($Q412,CRC_Contributions_Summary!$Q$35:$Q$554,0),MATCH(E$3,CRC_Contributions_Summary!$D$34:$O$34,0))</f>
        <v>0</v>
      </c>
      <c r="F412" s="103">
        <f ca="1">INDEX(CRC_Contributions_Summary!$D$35:$O$554,MATCH($Q412,CRC_Contributions_Summary!$Q$35:$Q$554,0),MATCH(F$3,CRC_Contributions_Summary!$D$34:$O$34,0))</f>
        <v>0</v>
      </c>
      <c r="G412" s="103">
        <f ca="1">INDEX(CRC_Contributions_Summary!$D$35:$O$554,MATCH($Q412,CRC_Contributions_Summary!$Q$35:$Q$554,0),MATCH(G$3,CRC_Contributions_Summary!$D$34:$O$34,0))</f>
        <v>0</v>
      </c>
      <c r="H412" s="103">
        <f ca="1">INDEX(CRC_Contributions_Summary!$D$35:$O$554,MATCH($Q412,CRC_Contributions_Summary!$Q$35:$Q$554,0),MATCH(H$3,CRC_Contributions_Summary!$D$34:$O$34,0))</f>
        <v>0</v>
      </c>
      <c r="I412" s="103">
        <f ca="1">INDEX(CRC_Contributions_Summary!$D$35:$O$554,MATCH($Q412,CRC_Contributions_Summary!$Q$35:$Q$554,0),MATCH(I$3,CRC_Contributions_Summary!$D$34:$O$34,0))</f>
        <v>0</v>
      </c>
      <c r="J412" s="103">
        <f ca="1">INDEX(CRC_Contributions_Summary!$D$35:$O$554,MATCH($Q412,CRC_Contributions_Summary!$Q$35:$Q$554,0),MATCH(J$3,CRC_Contributions_Summary!$D$34:$O$34,0))</f>
        <v>0</v>
      </c>
      <c r="K412" s="103">
        <f ca="1">INDEX(CRC_Contributions_Summary!$D$35:$O$554,MATCH($Q412,CRC_Contributions_Summary!$Q$35:$Q$554,0),MATCH(K$3,CRC_Contributions_Summary!$D$34:$O$34,0))</f>
        <v>0</v>
      </c>
      <c r="L412" s="103">
        <f ca="1">INDEX(CRC_Contributions_Summary!$D$35:$O$554,MATCH($Q412,CRC_Contributions_Summary!$Q$35:$Q$554,0),MATCH(L$3,CRC_Contributions_Summary!$D$34:$O$34,0))</f>
        <v>0</v>
      </c>
      <c r="M412" s="103">
        <f ca="1">INDEX(CRC_Contributions_Summary!$D$35:$O$554,MATCH($Q412,CRC_Contributions_Summary!$Q$35:$Q$554,0),MATCH(M$3,CRC_Contributions_Summary!$D$34:$O$34,0))</f>
        <v>0</v>
      </c>
      <c r="N412" s="103">
        <f ca="1">INDEX(CRC_Contributions_Summary!$D$35:$O$554,MATCH($Q412,CRC_Contributions_Summary!$Q$35:$Q$554,0),MATCH(N$3,CRC_Contributions_Summary!$D$34:$O$34,0))</f>
        <v>0</v>
      </c>
      <c r="O412" s="103">
        <f t="shared" ca="1" si="468"/>
        <v>0</v>
      </c>
      <c r="P412">
        <f t="shared" ref="P412" ca="1" si="472">B409</f>
        <v>82</v>
      </c>
      <c r="Q412" t="str">
        <f t="shared" ca="1" si="445"/>
        <v>82Non-staff in-kind ($)</v>
      </c>
    </row>
    <row r="413" spans="2:17">
      <c r="B413" s="282"/>
      <c r="C413" s="101" t="s">
        <v>428</v>
      </c>
      <c r="D413" s="105">
        <f t="shared" ref="D413:O413" ca="1" si="473">SUM(D409,D411,D412)</f>
        <v>0</v>
      </c>
      <c r="E413" s="105">
        <f t="shared" ca="1" si="473"/>
        <v>0</v>
      </c>
      <c r="F413" s="105">
        <f t="shared" ca="1" si="473"/>
        <v>0</v>
      </c>
      <c r="G413" s="105">
        <f t="shared" ca="1" si="473"/>
        <v>0</v>
      </c>
      <c r="H413" s="105">
        <f t="shared" ca="1" si="473"/>
        <v>0</v>
      </c>
      <c r="I413" s="105">
        <f t="shared" ca="1" si="473"/>
        <v>0</v>
      </c>
      <c r="J413" s="105">
        <f t="shared" ca="1" si="473"/>
        <v>0</v>
      </c>
      <c r="K413" s="105">
        <f t="shared" ca="1" si="473"/>
        <v>0</v>
      </c>
      <c r="L413" s="105">
        <f t="shared" ca="1" si="473"/>
        <v>0</v>
      </c>
      <c r="M413" s="105">
        <f t="shared" ca="1" si="473"/>
        <v>0</v>
      </c>
      <c r="N413" s="105">
        <f t="shared" ca="1" si="473"/>
        <v>0</v>
      </c>
      <c r="O413" s="105">
        <f t="shared" ca="1" si="473"/>
        <v>0</v>
      </c>
      <c r="Q413" t="str">
        <f t="shared" si="445"/>
        <v>Partner total ($)</v>
      </c>
    </row>
    <row r="414" spans="2:17">
      <c r="B414" s="282">
        <f ca="1">INDEX(CRC_Partner_Information!$B$7:$B$136,COUNTA(B$4:B414))</f>
        <v>83</v>
      </c>
      <c r="C414" s="98" t="s">
        <v>344</v>
      </c>
      <c r="D414" s="103">
        <f ca="1">INDEX(CRC_Contributions_Summary!$D$35:$O$554,MATCH($Q414,CRC_Contributions_Summary!$Q$35:$Q$554,0),MATCH(D$3,CRC_Contributions_Summary!$D$34:$O$34,0))</f>
        <v>0</v>
      </c>
      <c r="E414" s="103">
        <f ca="1">INDEX(CRC_Contributions_Summary!$D$35:$O$554,MATCH($Q414,CRC_Contributions_Summary!$Q$35:$Q$554,0),MATCH(E$3,CRC_Contributions_Summary!$D$34:$O$34,0))</f>
        <v>0</v>
      </c>
      <c r="F414" s="103">
        <f ca="1">INDEX(CRC_Contributions_Summary!$D$35:$O$554,MATCH($Q414,CRC_Contributions_Summary!$Q$35:$Q$554,0),MATCH(F$3,CRC_Contributions_Summary!$D$34:$O$34,0))</f>
        <v>0</v>
      </c>
      <c r="G414" s="103">
        <f ca="1">INDEX(CRC_Contributions_Summary!$D$35:$O$554,MATCH($Q414,CRC_Contributions_Summary!$Q$35:$Q$554,0),MATCH(G$3,CRC_Contributions_Summary!$D$34:$O$34,0))</f>
        <v>0</v>
      </c>
      <c r="H414" s="103">
        <f ca="1">INDEX(CRC_Contributions_Summary!$D$35:$O$554,MATCH($Q414,CRC_Contributions_Summary!$Q$35:$Q$554,0),MATCH(H$3,CRC_Contributions_Summary!$D$34:$O$34,0))</f>
        <v>0</v>
      </c>
      <c r="I414" s="103">
        <f ca="1">INDEX(CRC_Contributions_Summary!$D$35:$O$554,MATCH($Q414,CRC_Contributions_Summary!$Q$35:$Q$554,0),MATCH(I$3,CRC_Contributions_Summary!$D$34:$O$34,0))</f>
        <v>0</v>
      </c>
      <c r="J414" s="103">
        <f ca="1">INDEX(CRC_Contributions_Summary!$D$35:$O$554,MATCH($Q414,CRC_Contributions_Summary!$Q$35:$Q$554,0),MATCH(J$3,CRC_Contributions_Summary!$D$34:$O$34,0))</f>
        <v>0</v>
      </c>
      <c r="K414" s="103">
        <f ca="1">INDEX(CRC_Contributions_Summary!$D$35:$O$554,MATCH($Q414,CRC_Contributions_Summary!$Q$35:$Q$554,0),MATCH(K$3,CRC_Contributions_Summary!$D$34:$O$34,0))</f>
        <v>0</v>
      </c>
      <c r="L414" s="103">
        <f ca="1">INDEX(CRC_Contributions_Summary!$D$35:$O$554,MATCH($Q414,CRC_Contributions_Summary!$Q$35:$Q$554,0),MATCH(L$3,CRC_Contributions_Summary!$D$34:$O$34,0))</f>
        <v>0</v>
      </c>
      <c r="M414" s="103">
        <f ca="1">INDEX(CRC_Contributions_Summary!$D$35:$O$554,MATCH($Q414,CRC_Contributions_Summary!$Q$35:$Q$554,0),MATCH(M$3,CRC_Contributions_Summary!$D$34:$O$34,0))</f>
        <v>0</v>
      </c>
      <c r="N414" s="103">
        <f ca="1">INDEX(CRC_Contributions_Summary!$D$35:$O$554,MATCH($Q414,CRC_Contributions_Summary!$Q$35:$Q$554,0),MATCH(N$3,CRC_Contributions_Summary!$D$34:$O$34,0))</f>
        <v>0</v>
      </c>
      <c r="O414" s="103">
        <f t="shared" ref="O414:O417" ca="1" si="474">SUM(D414:N414)</f>
        <v>0</v>
      </c>
      <c r="P414">
        <f t="shared" ref="P414" ca="1" si="475">B414</f>
        <v>83</v>
      </c>
      <c r="Q414" t="str">
        <f t="shared" ca="1" si="445"/>
        <v>83Cash ($)</v>
      </c>
    </row>
    <row r="415" spans="2:17">
      <c r="B415" s="282"/>
      <c r="C415" s="99" t="s">
        <v>345</v>
      </c>
      <c r="D415" s="104">
        <f ca="1">INDEX(CRC_Contributions_Summary!$D$35:$O$554,MATCH($Q415,CRC_Contributions_Summary!$Q$35:$Q$554,0),MATCH(D$3,CRC_Contributions_Summary!$D$34:$O$34,0))</f>
        <v>0</v>
      </c>
      <c r="E415" s="104">
        <f ca="1">INDEX(CRC_Contributions_Summary!$D$35:$O$554,MATCH($Q415,CRC_Contributions_Summary!$Q$35:$Q$554,0),MATCH(E$3,CRC_Contributions_Summary!$D$34:$O$34,0))</f>
        <v>0</v>
      </c>
      <c r="F415" s="104">
        <f ca="1">INDEX(CRC_Contributions_Summary!$D$35:$O$554,MATCH($Q415,CRC_Contributions_Summary!$Q$35:$Q$554,0),MATCH(F$3,CRC_Contributions_Summary!$D$34:$O$34,0))</f>
        <v>0</v>
      </c>
      <c r="G415" s="104">
        <f ca="1">INDEX(CRC_Contributions_Summary!$D$35:$O$554,MATCH($Q415,CRC_Contributions_Summary!$Q$35:$Q$554,0),MATCH(G$3,CRC_Contributions_Summary!$D$34:$O$34,0))</f>
        <v>0</v>
      </c>
      <c r="H415" s="104">
        <f ca="1">INDEX(CRC_Contributions_Summary!$D$35:$O$554,MATCH($Q415,CRC_Contributions_Summary!$Q$35:$Q$554,0),MATCH(H$3,CRC_Contributions_Summary!$D$34:$O$34,0))</f>
        <v>0</v>
      </c>
      <c r="I415" s="104">
        <f ca="1">INDEX(CRC_Contributions_Summary!$D$35:$O$554,MATCH($Q415,CRC_Contributions_Summary!$Q$35:$Q$554,0),MATCH(I$3,CRC_Contributions_Summary!$D$34:$O$34,0))</f>
        <v>0</v>
      </c>
      <c r="J415" s="104">
        <f ca="1">INDEX(CRC_Contributions_Summary!$D$35:$O$554,MATCH($Q415,CRC_Contributions_Summary!$Q$35:$Q$554,0),MATCH(J$3,CRC_Contributions_Summary!$D$34:$O$34,0))</f>
        <v>0</v>
      </c>
      <c r="K415" s="104">
        <f ca="1">INDEX(CRC_Contributions_Summary!$D$35:$O$554,MATCH($Q415,CRC_Contributions_Summary!$Q$35:$Q$554,0),MATCH(K$3,CRC_Contributions_Summary!$D$34:$O$34,0))</f>
        <v>0</v>
      </c>
      <c r="L415" s="104">
        <f ca="1">INDEX(CRC_Contributions_Summary!$D$35:$O$554,MATCH($Q415,CRC_Contributions_Summary!$Q$35:$Q$554,0),MATCH(L$3,CRC_Contributions_Summary!$D$34:$O$34,0))</f>
        <v>0</v>
      </c>
      <c r="M415" s="104">
        <f ca="1">INDEX(CRC_Contributions_Summary!$D$35:$O$554,MATCH($Q415,CRC_Contributions_Summary!$Q$35:$Q$554,0),MATCH(M$3,CRC_Contributions_Summary!$D$34:$O$34,0))</f>
        <v>0</v>
      </c>
      <c r="N415" s="104">
        <f ca="1">INDEX(CRC_Contributions_Summary!$D$35:$O$554,MATCH($Q415,CRC_Contributions_Summary!$Q$35:$Q$554,0),MATCH(N$3,CRC_Contributions_Summary!$D$34:$O$34,0))</f>
        <v>0</v>
      </c>
      <c r="O415" s="104">
        <f t="shared" ca="1" si="474"/>
        <v>0</v>
      </c>
      <c r="P415">
        <f t="shared" ref="P415" ca="1" si="476">B414</f>
        <v>83</v>
      </c>
      <c r="Q415" t="str">
        <f t="shared" ca="1" si="445"/>
        <v>83Number of FTE</v>
      </c>
    </row>
    <row r="416" spans="2:17">
      <c r="B416" s="282"/>
      <c r="C416" s="99" t="s">
        <v>355</v>
      </c>
      <c r="D416" s="103">
        <f ca="1">INDEX(CRC_Contributions_Summary!$D$35:$O$554,MATCH($Q416,CRC_Contributions_Summary!$Q$35:$Q$554,0),MATCH(D$3,CRC_Contributions_Summary!$D$34:$O$34,0))</f>
        <v>0</v>
      </c>
      <c r="E416" s="103">
        <f ca="1">INDEX(CRC_Contributions_Summary!$D$35:$O$554,MATCH($Q416,CRC_Contributions_Summary!$Q$35:$Q$554,0),MATCH(E$3,CRC_Contributions_Summary!$D$34:$O$34,0))</f>
        <v>0</v>
      </c>
      <c r="F416" s="103">
        <f ca="1">INDEX(CRC_Contributions_Summary!$D$35:$O$554,MATCH($Q416,CRC_Contributions_Summary!$Q$35:$Q$554,0),MATCH(F$3,CRC_Contributions_Summary!$D$34:$O$34,0))</f>
        <v>0</v>
      </c>
      <c r="G416" s="103">
        <f ca="1">INDEX(CRC_Contributions_Summary!$D$35:$O$554,MATCH($Q416,CRC_Contributions_Summary!$Q$35:$Q$554,0),MATCH(G$3,CRC_Contributions_Summary!$D$34:$O$34,0))</f>
        <v>0</v>
      </c>
      <c r="H416" s="103">
        <f ca="1">INDEX(CRC_Contributions_Summary!$D$35:$O$554,MATCH($Q416,CRC_Contributions_Summary!$Q$35:$Q$554,0),MATCH(H$3,CRC_Contributions_Summary!$D$34:$O$34,0))</f>
        <v>0</v>
      </c>
      <c r="I416" s="103">
        <f ca="1">INDEX(CRC_Contributions_Summary!$D$35:$O$554,MATCH($Q416,CRC_Contributions_Summary!$Q$35:$Q$554,0),MATCH(I$3,CRC_Contributions_Summary!$D$34:$O$34,0))</f>
        <v>0</v>
      </c>
      <c r="J416" s="103">
        <f ca="1">INDEX(CRC_Contributions_Summary!$D$35:$O$554,MATCH($Q416,CRC_Contributions_Summary!$Q$35:$Q$554,0),MATCH(J$3,CRC_Contributions_Summary!$D$34:$O$34,0))</f>
        <v>0</v>
      </c>
      <c r="K416" s="103">
        <f ca="1">INDEX(CRC_Contributions_Summary!$D$35:$O$554,MATCH($Q416,CRC_Contributions_Summary!$Q$35:$Q$554,0),MATCH(K$3,CRC_Contributions_Summary!$D$34:$O$34,0))</f>
        <v>0</v>
      </c>
      <c r="L416" s="103">
        <f ca="1">INDEX(CRC_Contributions_Summary!$D$35:$O$554,MATCH($Q416,CRC_Contributions_Summary!$Q$35:$Q$554,0),MATCH(L$3,CRC_Contributions_Summary!$D$34:$O$34,0))</f>
        <v>0</v>
      </c>
      <c r="M416" s="103">
        <f ca="1">INDEX(CRC_Contributions_Summary!$D$35:$O$554,MATCH($Q416,CRC_Contributions_Summary!$Q$35:$Q$554,0),MATCH(M$3,CRC_Contributions_Summary!$D$34:$O$34,0))</f>
        <v>0</v>
      </c>
      <c r="N416" s="103">
        <f ca="1">INDEX(CRC_Contributions_Summary!$D$35:$O$554,MATCH($Q416,CRC_Contributions_Summary!$Q$35:$Q$554,0),MATCH(N$3,CRC_Contributions_Summary!$D$34:$O$34,0))</f>
        <v>0</v>
      </c>
      <c r="O416" s="103">
        <f t="shared" ca="1" si="474"/>
        <v>0</v>
      </c>
      <c r="P416">
        <f t="shared" ref="P416" ca="1" si="477">B414</f>
        <v>83</v>
      </c>
      <c r="Q416" t="str">
        <f t="shared" ca="1" si="445"/>
        <v>83Staff value ($)</v>
      </c>
    </row>
    <row r="417" spans="2:17">
      <c r="B417" s="282"/>
      <c r="C417" s="100" t="s">
        <v>347</v>
      </c>
      <c r="D417" s="103">
        <f ca="1">INDEX(CRC_Contributions_Summary!$D$35:$O$554,MATCH($Q417,CRC_Contributions_Summary!$Q$35:$Q$554,0),MATCH(D$3,CRC_Contributions_Summary!$D$34:$O$34,0))</f>
        <v>0</v>
      </c>
      <c r="E417" s="103">
        <f ca="1">INDEX(CRC_Contributions_Summary!$D$35:$O$554,MATCH($Q417,CRC_Contributions_Summary!$Q$35:$Q$554,0),MATCH(E$3,CRC_Contributions_Summary!$D$34:$O$34,0))</f>
        <v>0</v>
      </c>
      <c r="F417" s="103">
        <f ca="1">INDEX(CRC_Contributions_Summary!$D$35:$O$554,MATCH($Q417,CRC_Contributions_Summary!$Q$35:$Q$554,0),MATCH(F$3,CRC_Contributions_Summary!$D$34:$O$34,0))</f>
        <v>0</v>
      </c>
      <c r="G417" s="103">
        <f ca="1">INDEX(CRC_Contributions_Summary!$D$35:$O$554,MATCH($Q417,CRC_Contributions_Summary!$Q$35:$Q$554,0),MATCH(G$3,CRC_Contributions_Summary!$D$34:$O$34,0))</f>
        <v>0</v>
      </c>
      <c r="H417" s="103">
        <f ca="1">INDEX(CRC_Contributions_Summary!$D$35:$O$554,MATCH($Q417,CRC_Contributions_Summary!$Q$35:$Q$554,0),MATCH(H$3,CRC_Contributions_Summary!$D$34:$O$34,0))</f>
        <v>0</v>
      </c>
      <c r="I417" s="103">
        <f ca="1">INDEX(CRC_Contributions_Summary!$D$35:$O$554,MATCH($Q417,CRC_Contributions_Summary!$Q$35:$Q$554,0),MATCH(I$3,CRC_Contributions_Summary!$D$34:$O$34,0))</f>
        <v>0</v>
      </c>
      <c r="J417" s="103">
        <f ca="1">INDEX(CRC_Contributions_Summary!$D$35:$O$554,MATCH($Q417,CRC_Contributions_Summary!$Q$35:$Q$554,0),MATCH(J$3,CRC_Contributions_Summary!$D$34:$O$34,0))</f>
        <v>0</v>
      </c>
      <c r="K417" s="103">
        <f ca="1">INDEX(CRC_Contributions_Summary!$D$35:$O$554,MATCH($Q417,CRC_Contributions_Summary!$Q$35:$Q$554,0),MATCH(K$3,CRC_Contributions_Summary!$D$34:$O$34,0))</f>
        <v>0</v>
      </c>
      <c r="L417" s="103">
        <f ca="1">INDEX(CRC_Contributions_Summary!$D$35:$O$554,MATCH($Q417,CRC_Contributions_Summary!$Q$35:$Q$554,0),MATCH(L$3,CRC_Contributions_Summary!$D$34:$O$34,0))</f>
        <v>0</v>
      </c>
      <c r="M417" s="103">
        <f ca="1">INDEX(CRC_Contributions_Summary!$D$35:$O$554,MATCH($Q417,CRC_Contributions_Summary!$Q$35:$Q$554,0),MATCH(M$3,CRC_Contributions_Summary!$D$34:$O$34,0))</f>
        <v>0</v>
      </c>
      <c r="N417" s="103">
        <f ca="1">INDEX(CRC_Contributions_Summary!$D$35:$O$554,MATCH($Q417,CRC_Contributions_Summary!$Q$35:$Q$554,0),MATCH(N$3,CRC_Contributions_Summary!$D$34:$O$34,0))</f>
        <v>0</v>
      </c>
      <c r="O417" s="103">
        <f t="shared" ca="1" si="474"/>
        <v>0</v>
      </c>
      <c r="P417">
        <f t="shared" ref="P417" ca="1" si="478">B414</f>
        <v>83</v>
      </c>
      <c r="Q417" t="str">
        <f t="shared" ca="1" si="445"/>
        <v>83Non-staff in-kind ($)</v>
      </c>
    </row>
    <row r="418" spans="2:17">
      <c r="B418" s="282"/>
      <c r="C418" s="101" t="s">
        <v>428</v>
      </c>
      <c r="D418" s="105">
        <f t="shared" ref="D418:O418" ca="1" si="479">SUM(D414,D416,D417)</f>
        <v>0</v>
      </c>
      <c r="E418" s="105">
        <f t="shared" ca="1" si="479"/>
        <v>0</v>
      </c>
      <c r="F418" s="105">
        <f t="shared" ca="1" si="479"/>
        <v>0</v>
      </c>
      <c r="G418" s="105">
        <f t="shared" ca="1" si="479"/>
        <v>0</v>
      </c>
      <c r="H418" s="105">
        <f t="shared" ca="1" si="479"/>
        <v>0</v>
      </c>
      <c r="I418" s="105">
        <f t="shared" ca="1" si="479"/>
        <v>0</v>
      </c>
      <c r="J418" s="105">
        <f t="shared" ca="1" si="479"/>
        <v>0</v>
      </c>
      <c r="K418" s="105">
        <f t="shared" ca="1" si="479"/>
        <v>0</v>
      </c>
      <c r="L418" s="105">
        <f t="shared" ca="1" si="479"/>
        <v>0</v>
      </c>
      <c r="M418" s="105">
        <f t="shared" ca="1" si="479"/>
        <v>0</v>
      </c>
      <c r="N418" s="105">
        <f t="shared" ca="1" si="479"/>
        <v>0</v>
      </c>
      <c r="O418" s="105">
        <f t="shared" ca="1" si="479"/>
        <v>0</v>
      </c>
      <c r="Q418" t="str">
        <f t="shared" si="445"/>
        <v>Partner total ($)</v>
      </c>
    </row>
    <row r="419" spans="2:17">
      <c r="B419" s="282">
        <f ca="1">INDEX(CRC_Partner_Information!$B$7:$B$136,COUNTA(B$4:B419))</f>
        <v>84</v>
      </c>
      <c r="C419" s="98" t="s">
        <v>344</v>
      </c>
      <c r="D419" s="103">
        <f ca="1">INDEX(CRC_Contributions_Summary!$D$35:$O$554,MATCH($Q419,CRC_Contributions_Summary!$Q$35:$Q$554,0),MATCH(D$3,CRC_Contributions_Summary!$D$34:$O$34,0))</f>
        <v>0</v>
      </c>
      <c r="E419" s="103">
        <f ca="1">INDEX(CRC_Contributions_Summary!$D$35:$O$554,MATCH($Q419,CRC_Contributions_Summary!$Q$35:$Q$554,0),MATCH(E$3,CRC_Contributions_Summary!$D$34:$O$34,0))</f>
        <v>0</v>
      </c>
      <c r="F419" s="103">
        <f ca="1">INDEX(CRC_Contributions_Summary!$D$35:$O$554,MATCH($Q419,CRC_Contributions_Summary!$Q$35:$Q$554,0),MATCH(F$3,CRC_Contributions_Summary!$D$34:$O$34,0))</f>
        <v>0</v>
      </c>
      <c r="G419" s="103">
        <f ca="1">INDEX(CRC_Contributions_Summary!$D$35:$O$554,MATCH($Q419,CRC_Contributions_Summary!$Q$35:$Q$554,0),MATCH(G$3,CRC_Contributions_Summary!$D$34:$O$34,0))</f>
        <v>0</v>
      </c>
      <c r="H419" s="103">
        <f ca="1">INDEX(CRC_Contributions_Summary!$D$35:$O$554,MATCH($Q419,CRC_Contributions_Summary!$Q$35:$Q$554,0),MATCH(H$3,CRC_Contributions_Summary!$D$34:$O$34,0))</f>
        <v>0</v>
      </c>
      <c r="I419" s="103">
        <f ca="1">INDEX(CRC_Contributions_Summary!$D$35:$O$554,MATCH($Q419,CRC_Contributions_Summary!$Q$35:$Q$554,0),MATCH(I$3,CRC_Contributions_Summary!$D$34:$O$34,0))</f>
        <v>0</v>
      </c>
      <c r="J419" s="103">
        <f ca="1">INDEX(CRC_Contributions_Summary!$D$35:$O$554,MATCH($Q419,CRC_Contributions_Summary!$Q$35:$Q$554,0),MATCH(J$3,CRC_Contributions_Summary!$D$34:$O$34,0))</f>
        <v>0</v>
      </c>
      <c r="K419" s="103">
        <f ca="1">INDEX(CRC_Contributions_Summary!$D$35:$O$554,MATCH($Q419,CRC_Contributions_Summary!$Q$35:$Q$554,0),MATCH(K$3,CRC_Contributions_Summary!$D$34:$O$34,0))</f>
        <v>0</v>
      </c>
      <c r="L419" s="103">
        <f ca="1">INDEX(CRC_Contributions_Summary!$D$35:$O$554,MATCH($Q419,CRC_Contributions_Summary!$Q$35:$Q$554,0),MATCH(L$3,CRC_Contributions_Summary!$D$34:$O$34,0))</f>
        <v>0</v>
      </c>
      <c r="M419" s="103">
        <f ca="1">INDEX(CRC_Contributions_Summary!$D$35:$O$554,MATCH($Q419,CRC_Contributions_Summary!$Q$35:$Q$554,0),MATCH(M$3,CRC_Contributions_Summary!$D$34:$O$34,0))</f>
        <v>0</v>
      </c>
      <c r="N419" s="103">
        <f ca="1">INDEX(CRC_Contributions_Summary!$D$35:$O$554,MATCH($Q419,CRC_Contributions_Summary!$Q$35:$Q$554,0),MATCH(N$3,CRC_Contributions_Summary!$D$34:$O$34,0))</f>
        <v>0</v>
      </c>
      <c r="O419" s="103">
        <f t="shared" ref="O419:O422" ca="1" si="480">SUM(D419:N419)</f>
        <v>0</v>
      </c>
      <c r="P419">
        <f t="shared" ref="P419" ca="1" si="481">B419</f>
        <v>84</v>
      </c>
      <c r="Q419" t="str">
        <f t="shared" ca="1" si="445"/>
        <v>84Cash ($)</v>
      </c>
    </row>
    <row r="420" spans="2:17">
      <c r="B420" s="282"/>
      <c r="C420" s="99" t="s">
        <v>345</v>
      </c>
      <c r="D420" s="104">
        <f ca="1">INDEX(CRC_Contributions_Summary!$D$35:$O$554,MATCH($Q420,CRC_Contributions_Summary!$Q$35:$Q$554,0),MATCH(D$3,CRC_Contributions_Summary!$D$34:$O$34,0))</f>
        <v>0</v>
      </c>
      <c r="E420" s="104">
        <f ca="1">INDEX(CRC_Contributions_Summary!$D$35:$O$554,MATCH($Q420,CRC_Contributions_Summary!$Q$35:$Q$554,0),MATCH(E$3,CRC_Contributions_Summary!$D$34:$O$34,0))</f>
        <v>0</v>
      </c>
      <c r="F420" s="104">
        <f ca="1">INDEX(CRC_Contributions_Summary!$D$35:$O$554,MATCH($Q420,CRC_Contributions_Summary!$Q$35:$Q$554,0),MATCH(F$3,CRC_Contributions_Summary!$D$34:$O$34,0))</f>
        <v>0</v>
      </c>
      <c r="G420" s="104">
        <f ca="1">INDEX(CRC_Contributions_Summary!$D$35:$O$554,MATCH($Q420,CRC_Contributions_Summary!$Q$35:$Q$554,0),MATCH(G$3,CRC_Contributions_Summary!$D$34:$O$34,0))</f>
        <v>0</v>
      </c>
      <c r="H420" s="104">
        <f ca="1">INDEX(CRC_Contributions_Summary!$D$35:$O$554,MATCH($Q420,CRC_Contributions_Summary!$Q$35:$Q$554,0),MATCH(H$3,CRC_Contributions_Summary!$D$34:$O$34,0))</f>
        <v>0</v>
      </c>
      <c r="I420" s="104">
        <f ca="1">INDEX(CRC_Contributions_Summary!$D$35:$O$554,MATCH($Q420,CRC_Contributions_Summary!$Q$35:$Q$554,0),MATCH(I$3,CRC_Contributions_Summary!$D$34:$O$34,0))</f>
        <v>0</v>
      </c>
      <c r="J420" s="104">
        <f ca="1">INDEX(CRC_Contributions_Summary!$D$35:$O$554,MATCH($Q420,CRC_Contributions_Summary!$Q$35:$Q$554,0),MATCH(J$3,CRC_Contributions_Summary!$D$34:$O$34,0))</f>
        <v>0</v>
      </c>
      <c r="K420" s="104">
        <f ca="1">INDEX(CRC_Contributions_Summary!$D$35:$O$554,MATCH($Q420,CRC_Contributions_Summary!$Q$35:$Q$554,0),MATCH(K$3,CRC_Contributions_Summary!$D$34:$O$34,0))</f>
        <v>0</v>
      </c>
      <c r="L420" s="104">
        <f ca="1">INDEX(CRC_Contributions_Summary!$D$35:$O$554,MATCH($Q420,CRC_Contributions_Summary!$Q$35:$Q$554,0),MATCH(L$3,CRC_Contributions_Summary!$D$34:$O$34,0))</f>
        <v>0</v>
      </c>
      <c r="M420" s="104">
        <f ca="1">INDEX(CRC_Contributions_Summary!$D$35:$O$554,MATCH($Q420,CRC_Contributions_Summary!$Q$35:$Q$554,0),MATCH(M$3,CRC_Contributions_Summary!$D$34:$O$34,0))</f>
        <v>0</v>
      </c>
      <c r="N420" s="104">
        <f ca="1">INDEX(CRC_Contributions_Summary!$D$35:$O$554,MATCH($Q420,CRC_Contributions_Summary!$Q$35:$Q$554,0),MATCH(N$3,CRC_Contributions_Summary!$D$34:$O$34,0))</f>
        <v>0</v>
      </c>
      <c r="O420" s="104">
        <f t="shared" ca="1" si="480"/>
        <v>0</v>
      </c>
      <c r="P420">
        <f t="shared" ref="P420" ca="1" si="482">B419</f>
        <v>84</v>
      </c>
      <c r="Q420" t="str">
        <f t="shared" ca="1" si="445"/>
        <v>84Number of FTE</v>
      </c>
    </row>
    <row r="421" spans="2:17">
      <c r="B421" s="282"/>
      <c r="C421" s="99" t="s">
        <v>355</v>
      </c>
      <c r="D421" s="103">
        <f ca="1">INDEX(CRC_Contributions_Summary!$D$35:$O$554,MATCH($Q421,CRC_Contributions_Summary!$Q$35:$Q$554,0),MATCH(D$3,CRC_Contributions_Summary!$D$34:$O$34,0))</f>
        <v>0</v>
      </c>
      <c r="E421" s="103">
        <f ca="1">INDEX(CRC_Contributions_Summary!$D$35:$O$554,MATCH($Q421,CRC_Contributions_Summary!$Q$35:$Q$554,0),MATCH(E$3,CRC_Contributions_Summary!$D$34:$O$34,0))</f>
        <v>0</v>
      </c>
      <c r="F421" s="103">
        <f ca="1">INDEX(CRC_Contributions_Summary!$D$35:$O$554,MATCH($Q421,CRC_Contributions_Summary!$Q$35:$Q$554,0),MATCH(F$3,CRC_Contributions_Summary!$D$34:$O$34,0))</f>
        <v>0</v>
      </c>
      <c r="G421" s="103">
        <f ca="1">INDEX(CRC_Contributions_Summary!$D$35:$O$554,MATCH($Q421,CRC_Contributions_Summary!$Q$35:$Q$554,0),MATCH(G$3,CRC_Contributions_Summary!$D$34:$O$34,0))</f>
        <v>0</v>
      </c>
      <c r="H421" s="103">
        <f ca="1">INDEX(CRC_Contributions_Summary!$D$35:$O$554,MATCH($Q421,CRC_Contributions_Summary!$Q$35:$Q$554,0),MATCH(H$3,CRC_Contributions_Summary!$D$34:$O$34,0))</f>
        <v>0</v>
      </c>
      <c r="I421" s="103">
        <f ca="1">INDEX(CRC_Contributions_Summary!$D$35:$O$554,MATCH($Q421,CRC_Contributions_Summary!$Q$35:$Q$554,0),MATCH(I$3,CRC_Contributions_Summary!$D$34:$O$34,0))</f>
        <v>0</v>
      </c>
      <c r="J421" s="103">
        <f ca="1">INDEX(CRC_Contributions_Summary!$D$35:$O$554,MATCH($Q421,CRC_Contributions_Summary!$Q$35:$Q$554,0),MATCH(J$3,CRC_Contributions_Summary!$D$34:$O$34,0))</f>
        <v>0</v>
      </c>
      <c r="K421" s="103">
        <f ca="1">INDEX(CRC_Contributions_Summary!$D$35:$O$554,MATCH($Q421,CRC_Contributions_Summary!$Q$35:$Q$554,0),MATCH(K$3,CRC_Contributions_Summary!$D$34:$O$34,0))</f>
        <v>0</v>
      </c>
      <c r="L421" s="103">
        <f ca="1">INDEX(CRC_Contributions_Summary!$D$35:$O$554,MATCH($Q421,CRC_Contributions_Summary!$Q$35:$Q$554,0),MATCH(L$3,CRC_Contributions_Summary!$D$34:$O$34,0))</f>
        <v>0</v>
      </c>
      <c r="M421" s="103">
        <f ca="1">INDEX(CRC_Contributions_Summary!$D$35:$O$554,MATCH($Q421,CRC_Contributions_Summary!$Q$35:$Q$554,0),MATCH(M$3,CRC_Contributions_Summary!$D$34:$O$34,0))</f>
        <v>0</v>
      </c>
      <c r="N421" s="103">
        <f ca="1">INDEX(CRC_Contributions_Summary!$D$35:$O$554,MATCH($Q421,CRC_Contributions_Summary!$Q$35:$Q$554,0),MATCH(N$3,CRC_Contributions_Summary!$D$34:$O$34,0))</f>
        <v>0</v>
      </c>
      <c r="O421" s="103">
        <f t="shared" ca="1" si="480"/>
        <v>0</v>
      </c>
      <c r="P421">
        <f t="shared" ref="P421" ca="1" si="483">B419</f>
        <v>84</v>
      </c>
      <c r="Q421" t="str">
        <f t="shared" ca="1" si="445"/>
        <v>84Staff value ($)</v>
      </c>
    </row>
    <row r="422" spans="2:17">
      <c r="B422" s="282"/>
      <c r="C422" s="100" t="s">
        <v>347</v>
      </c>
      <c r="D422" s="103">
        <f ca="1">INDEX(CRC_Contributions_Summary!$D$35:$O$554,MATCH($Q422,CRC_Contributions_Summary!$Q$35:$Q$554,0),MATCH(D$3,CRC_Contributions_Summary!$D$34:$O$34,0))</f>
        <v>0</v>
      </c>
      <c r="E422" s="103">
        <f ca="1">INDEX(CRC_Contributions_Summary!$D$35:$O$554,MATCH($Q422,CRC_Contributions_Summary!$Q$35:$Q$554,0),MATCH(E$3,CRC_Contributions_Summary!$D$34:$O$34,0))</f>
        <v>0</v>
      </c>
      <c r="F422" s="103">
        <f ca="1">INDEX(CRC_Contributions_Summary!$D$35:$O$554,MATCH($Q422,CRC_Contributions_Summary!$Q$35:$Q$554,0),MATCH(F$3,CRC_Contributions_Summary!$D$34:$O$34,0))</f>
        <v>0</v>
      </c>
      <c r="G422" s="103">
        <f ca="1">INDEX(CRC_Contributions_Summary!$D$35:$O$554,MATCH($Q422,CRC_Contributions_Summary!$Q$35:$Q$554,0),MATCH(G$3,CRC_Contributions_Summary!$D$34:$O$34,0))</f>
        <v>0</v>
      </c>
      <c r="H422" s="103">
        <f ca="1">INDEX(CRC_Contributions_Summary!$D$35:$O$554,MATCH($Q422,CRC_Contributions_Summary!$Q$35:$Q$554,0),MATCH(H$3,CRC_Contributions_Summary!$D$34:$O$34,0))</f>
        <v>0</v>
      </c>
      <c r="I422" s="103">
        <f ca="1">INDEX(CRC_Contributions_Summary!$D$35:$O$554,MATCH($Q422,CRC_Contributions_Summary!$Q$35:$Q$554,0),MATCH(I$3,CRC_Contributions_Summary!$D$34:$O$34,0))</f>
        <v>0</v>
      </c>
      <c r="J422" s="103">
        <f ca="1">INDEX(CRC_Contributions_Summary!$D$35:$O$554,MATCH($Q422,CRC_Contributions_Summary!$Q$35:$Q$554,0),MATCH(J$3,CRC_Contributions_Summary!$D$34:$O$34,0))</f>
        <v>0</v>
      </c>
      <c r="K422" s="103">
        <f ca="1">INDEX(CRC_Contributions_Summary!$D$35:$O$554,MATCH($Q422,CRC_Contributions_Summary!$Q$35:$Q$554,0),MATCH(K$3,CRC_Contributions_Summary!$D$34:$O$34,0))</f>
        <v>0</v>
      </c>
      <c r="L422" s="103">
        <f ca="1">INDEX(CRC_Contributions_Summary!$D$35:$O$554,MATCH($Q422,CRC_Contributions_Summary!$Q$35:$Q$554,0),MATCH(L$3,CRC_Contributions_Summary!$D$34:$O$34,0))</f>
        <v>0</v>
      </c>
      <c r="M422" s="103">
        <f ca="1">INDEX(CRC_Contributions_Summary!$D$35:$O$554,MATCH($Q422,CRC_Contributions_Summary!$Q$35:$Q$554,0),MATCH(M$3,CRC_Contributions_Summary!$D$34:$O$34,0))</f>
        <v>0</v>
      </c>
      <c r="N422" s="103">
        <f ca="1">INDEX(CRC_Contributions_Summary!$D$35:$O$554,MATCH($Q422,CRC_Contributions_Summary!$Q$35:$Q$554,0),MATCH(N$3,CRC_Contributions_Summary!$D$34:$O$34,0))</f>
        <v>0</v>
      </c>
      <c r="O422" s="103">
        <f t="shared" ca="1" si="480"/>
        <v>0</v>
      </c>
      <c r="P422">
        <f t="shared" ref="P422" ca="1" si="484">B419</f>
        <v>84</v>
      </c>
      <c r="Q422" t="str">
        <f t="shared" ca="1" si="445"/>
        <v>84Non-staff in-kind ($)</v>
      </c>
    </row>
    <row r="423" spans="2:17">
      <c r="B423" s="282"/>
      <c r="C423" s="101" t="s">
        <v>428</v>
      </c>
      <c r="D423" s="105">
        <f t="shared" ref="D423:O423" ca="1" si="485">SUM(D419,D421,D422)</f>
        <v>0</v>
      </c>
      <c r="E423" s="105">
        <f t="shared" ca="1" si="485"/>
        <v>0</v>
      </c>
      <c r="F423" s="105">
        <f t="shared" ca="1" si="485"/>
        <v>0</v>
      </c>
      <c r="G423" s="105">
        <f t="shared" ca="1" si="485"/>
        <v>0</v>
      </c>
      <c r="H423" s="105">
        <f t="shared" ca="1" si="485"/>
        <v>0</v>
      </c>
      <c r="I423" s="105">
        <f t="shared" ca="1" si="485"/>
        <v>0</v>
      </c>
      <c r="J423" s="105">
        <f t="shared" ca="1" si="485"/>
        <v>0</v>
      </c>
      <c r="K423" s="105">
        <f t="shared" ca="1" si="485"/>
        <v>0</v>
      </c>
      <c r="L423" s="105">
        <f t="shared" ca="1" si="485"/>
        <v>0</v>
      </c>
      <c r="M423" s="105">
        <f t="shared" ca="1" si="485"/>
        <v>0</v>
      </c>
      <c r="N423" s="105">
        <f t="shared" ca="1" si="485"/>
        <v>0</v>
      </c>
      <c r="O423" s="105">
        <f t="shared" ca="1" si="485"/>
        <v>0</v>
      </c>
      <c r="Q423" t="str">
        <f t="shared" si="445"/>
        <v>Partner total ($)</v>
      </c>
    </row>
    <row r="424" spans="2:17">
      <c r="B424" s="282">
        <f ca="1">INDEX(CRC_Partner_Information!$B$7:$B$136,COUNTA(B$4:B424))</f>
        <v>85</v>
      </c>
      <c r="C424" s="98" t="s">
        <v>344</v>
      </c>
      <c r="D424" s="103">
        <f ca="1">INDEX(CRC_Contributions_Summary!$D$35:$O$554,MATCH($Q424,CRC_Contributions_Summary!$Q$35:$Q$554,0),MATCH(D$3,CRC_Contributions_Summary!$D$34:$O$34,0))</f>
        <v>0</v>
      </c>
      <c r="E424" s="103">
        <f ca="1">INDEX(CRC_Contributions_Summary!$D$35:$O$554,MATCH($Q424,CRC_Contributions_Summary!$Q$35:$Q$554,0),MATCH(E$3,CRC_Contributions_Summary!$D$34:$O$34,0))</f>
        <v>0</v>
      </c>
      <c r="F424" s="103">
        <f ca="1">INDEX(CRC_Contributions_Summary!$D$35:$O$554,MATCH($Q424,CRC_Contributions_Summary!$Q$35:$Q$554,0),MATCH(F$3,CRC_Contributions_Summary!$D$34:$O$34,0))</f>
        <v>0</v>
      </c>
      <c r="G424" s="103">
        <f ca="1">INDEX(CRC_Contributions_Summary!$D$35:$O$554,MATCH($Q424,CRC_Contributions_Summary!$Q$35:$Q$554,0),MATCH(G$3,CRC_Contributions_Summary!$D$34:$O$34,0))</f>
        <v>0</v>
      </c>
      <c r="H424" s="103">
        <f ca="1">INDEX(CRC_Contributions_Summary!$D$35:$O$554,MATCH($Q424,CRC_Contributions_Summary!$Q$35:$Q$554,0),MATCH(H$3,CRC_Contributions_Summary!$D$34:$O$34,0))</f>
        <v>0</v>
      </c>
      <c r="I424" s="103">
        <f ca="1">INDEX(CRC_Contributions_Summary!$D$35:$O$554,MATCH($Q424,CRC_Contributions_Summary!$Q$35:$Q$554,0),MATCH(I$3,CRC_Contributions_Summary!$D$34:$O$34,0))</f>
        <v>0</v>
      </c>
      <c r="J424" s="103">
        <f ca="1">INDEX(CRC_Contributions_Summary!$D$35:$O$554,MATCH($Q424,CRC_Contributions_Summary!$Q$35:$Q$554,0),MATCH(J$3,CRC_Contributions_Summary!$D$34:$O$34,0))</f>
        <v>0</v>
      </c>
      <c r="K424" s="103">
        <f ca="1">INDEX(CRC_Contributions_Summary!$D$35:$O$554,MATCH($Q424,CRC_Contributions_Summary!$Q$35:$Q$554,0),MATCH(K$3,CRC_Contributions_Summary!$D$34:$O$34,0))</f>
        <v>0</v>
      </c>
      <c r="L424" s="103">
        <f ca="1">INDEX(CRC_Contributions_Summary!$D$35:$O$554,MATCH($Q424,CRC_Contributions_Summary!$Q$35:$Q$554,0),MATCH(L$3,CRC_Contributions_Summary!$D$34:$O$34,0))</f>
        <v>0</v>
      </c>
      <c r="M424" s="103">
        <f ca="1">INDEX(CRC_Contributions_Summary!$D$35:$O$554,MATCH($Q424,CRC_Contributions_Summary!$Q$35:$Q$554,0),MATCH(M$3,CRC_Contributions_Summary!$D$34:$O$34,0))</f>
        <v>0</v>
      </c>
      <c r="N424" s="103">
        <f ca="1">INDEX(CRC_Contributions_Summary!$D$35:$O$554,MATCH($Q424,CRC_Contributions_Summary!$Q$35:$Q$554,0),MATCH(N$3,CRC_Contributions_Summary!$D$34:$O$34,0))</f>
        <v>0</v>
      </c>
      <c r="O424" s="103">
        <f t="shared" ref="O424:O427" ca="1" si="486">SUM(D424:N424)</f>
        <v>0</v>
      </c>
      <c r="P424">
        <f t="shared" ref="P424" ca="1" si="487">B424</f>
        <v>85</v>
      </c>
      <c r="Q424" t="str">
        <f t="shared" ca="1" si="445"/>
        <v>85Cash ($)</v>
      </c>
    </row>
    <row r="425" spans="2:17">
      <c r="B425" s="282"/>
      <c r="C425" s="99" t="s">
        <v>345</v>
      </c>
      <c r="D425" s="104">
        <f ca="1">INDEX(CRC_Contributions_Summary!$D$35:$O$554,MATCH($Q425,CRC_Contributions_Summary!$Q$35:$Q$554,0),MATCH(D$3,CRC_Contributions_Summary!$D$34:$O$34,0))</f>
        <v>0</v>
      </c>
      <c r="E425" s="104">
        <f ca="1">INDEX(CRC_Contributions_Summary!$D$35:$O$554,MATCH($Q425,CRC_Contributions_Summary!$Q$35:$Q$554,0),MATCH(E$3,CRC_Contributions_Summary!$D$34:$O$34,0))</f>
        <v>0</v>
      </c>
      <c r="F425" s="104">
        <f ca="1">INDEX(CRC_Contributions_Summary!$D$35:$O$554,MATCH($Q425,CRC_Contributions_Summary!$Q$35:$Q$554,0),MATCH(F$3,CRC_Contributions_Summary!$D$34:$O$34,0))</f>
        <v>0</v>
      </c>
      <c r="G425" s="104">
        <f ca="1">INDEX(CRC_Contributions_Summary!$D$35:$O$554,MATCH($Q425,CRC_Contributions_Summary!$Q$35:$Q$554,0),MATCH(G$3,CRC_Contributions_Summary!$D$34:$O$34,0))</f>
        <v>0</v>
      </c>
      <c r="H425" s="104">
        <f ca="1">INDEX(CRC_Contributions_Summary!$D$35:$O$554,MATCH($Q425,CRC_Contributions_Summary!$Q$35:$Q$554,0),MATCH(H$3,CRC_Contributions_Summary!$D$34:$O$34,0))</f>
        <v>0</v>
      </c>
      <c r="I425" s="104">
        <f ca="1">INDEX(CRC_Contributions_Summary!$D$35:$O$554,MATCH($Q425,CRC_Contributions_Summary!$Q$35:$Q$554,0),MATCH(I$3,CRC_Contributions_Summary!$D$34:$O$34,0))</f>
        <v>0</v>
      </c>
      <c r="J425" s="104">
        <f ca="1">INDEX(CRC_Contributions_Summary!$D$35:$O$554,MATCH($Q425,CRC_Contributions_Summary!$Q$35:$Q$554,0),MATCH(J$3,CRC_Contributions_Summary!$D$34:$O$34,0))</f>
        <v>0</v>
      </c>
      <c r="K425" s="104">
        <f ca="1">INDEX(CRC_Contributions_Summary!$D$35:$O$554,MATCH($Q425,CRC_Contributions_Summary!$Q$35:$Q$554,0),MATCH(K$3,CRC_Contributions_Summary!$D$34:$O$34,0))</f>
        <v>0</v>
      </c>
      <c r="L425" s="104">
        <f ca="1">INDEX(CRC_Contributions_Summary!$D$35:$O$554,MATCH($Q425,CRC_Contributions_Summary!$Q$35:$Q$554,0),MATCH(L$3,CRC_Contributions_Summary!$D$34:$O$34,0))</f>
        <v>0</v>
      </c>
      <c r="M425" s="104">
        <f ca="1">INDEX(CRC_Contributions_Summary!$D$35:$O$554,MATCH($Q425,CRC_Contributions_Summary!$Q$35:$Q$554,0),MATCH(M$3,CRC_Contributions_Summary!$D$34:$O$34,0))</f>
        <v>0</v>
      </c>
      <c r="N425" s="104">
        <f ca="1">INDEX(CRC_Contributions_Summary!$D$35:$O$554,MATCH($Q425,CRC_Contributions_Summary!$Q$35:$Q$554,0),MATCH(N$3,CRC_Contributions_Summary!$D$34:$O$34,0))</f>
        <v>0</v>
      </c>
      <c r="O425" s="104">
        <f t="shared" ca="1" si="486"/>
        <v>0</v>
      </c>
      <c r="P425">
        <f t="shared" ref="P425" ca="1" si="488">B424</f>
        <v>85</v>
      </c>
      <c r="Q425" t="str">
        <f t="shared" ca="1" si="445"/>
        <v>85Number of FTE</v>
      </c>
    </row>
    <row r="426" spans="2:17">
      <c r="B426" s="282"/>
      <c r="C426" s="99" t="s">
        <v>355</v>
      </c>
      <c r="D426" s="103">
        <f ca="1">INDEX(CRC_Contributions_Summary!$D$35:$O$554,MATCH($Q426,CRC_Contributions_Summary!$Q$35:$Q$554,0),MATCH(D$3,CRC_Contributions_Summary!$D$34:$O$34,0))</f>
        <v>0</v>
      </c>
      <c r="E426" s="103">
        <f ca="1">INDEX(CRC_Contributions_Summary!$D$35:$O$554,MATCH($Q426,CRC_Contributions_Summary!$Q$35:$Q$554,0),MATCH(E$3,CRC_Contributions_Summary!$D$34:$O$34,0))</f>
        <v>0</v>
      </c>
      <c r="F426" s="103">
        <f ca="1">INDEX(CRC_Contributions_Summary!$D$35:$O$554,MATCH($Q426,CRC_Contributions_Summary!$Q$35:$Q$554,0),MATCH(F$3,CRC_Contributions_Summary!$D$34:$O$34,0))</f>
        <v>0</v>
      </c>
      <c r="G426" s="103">
        <f ca="1">INDEX(CRC_Contributions_Summary!$D$35:$O$554,MATCH($Q426,CRC_Contributions_Summary!$Q$35:$Q$554,0),MATCH(G$3,CRC_Contributions_Summary!$D$34:$O$34,0))</f>
        <v>0</v>
      </c>
      <c r="H426" s="103">
        <f ca="1">INDEX(CRC_Contributions_Summary!$D$35:$O$554,MATCH($Q426,CRC_Contributions_Summary!$Q$35:$Q$554,0),MATCH(H$3,CRC_Contributions_Summary!$D$34:$O$34,0))</f>
        <v>0</v>
      </c>
      <c r="I426" s="103">
        <f ca="1">INDEX(CRC_Contributions_Summary!$D$35:$O$554,MATCH($Q426,CRC_Contributions_Summary!$Q$35:$Q$554,0),MATCH(I$3,CRC_Contributions_Summary!$D$34:$O$34,0))</f>
        <v>0</v>
      </c>
      <c r="J426" s="103">
        <f ca="1">INDEX(CRC_Contributions_Summary!$D$35:$O$554,MATCH($Q426,CRC_Contributions_Summary!$Q$35:$Q$554,0),MATCH(J$3,CRC_Contributions_Summary!$D$34:$O$34,0))</f>
        <v>0</v>
      </c>
      <c r="K426" s="103">
        <f ca="1">INDEX(CRC_Contributions_Summary!$D$35:$O$554,MATCH($Q426,CRC_Contributions_Summary!$Q$35:$Q$554,0),MATCH(K$3,CRC_Contributions_Summary!$D$34:$O$34,0))</f>
        <v>0</v>
      </c>
      <c r="L426" s="103">
        <f ca="1">INDEX(CRC_Contributions_Summary!$D$35:$O$554,MATCH($Q426,CRC_Contributions_Summary!$Q$35:$Q$554,0),MATCH(L$3,CRC_Contributions_Summary!$D$34:$O$34,0))</f>
        <v>0</v>
      </c>
      <c r="M426" s="103">
        <f ca="1">INDEX(CRC_Contributions_Summary!$D$35:$O$554,MATCH($Q426,CRC_Contributions_Summary!$Q$35:$Q$554,0),MATCH(M$3,CRC_Contributions_Summary!$D$34:$O$34,0))</f>
        <v>0</v>
      </c>
      <c r="N426" s="103">
        <f ca="1">INDEX(CRC_Contributions_Summary!$D$35:$O$554,MATCH($Q426,CRC_Contributions_Summary!$Q$35:$Q$554,0),MATCH(N$3,CRC_Contributions_Summary!$D$34:$O$34,0))</f>
        <v>0</v>
      </c>
      <c r="O426" s="103">
        <f t="shared" ca="1" si="486"/>
        <v>0</v>
      </c>
      <c r="P426">
        <f t="shared" ref="P426" ca="1" si="489">B424</f>
        <v>85</v>
      </c>
      <c r="Q426" t="str">
        <f t="shared" ca="1" si="445"/>
        <v>85Staff value ($)</v>
      </c>
    </row>
    <row r="427" spans="2:17">
      <c r="B427" s="282"/>
      <c r="C427" s="100" t="s">
        <v>347</v>
      </c>
      <c r="D427" s="103">
        <f ca="1">INDEX(CRC_Contributions_Summary!$D$35:$O$554,MATCH($Q427,CRC_Contributions_Summary!$Q$35:$Q$554,0),MATCH(D$3,CRC_Contributions_Summary!$D$34:$O$34,0))</f>
        <v>0</v>
      </c>
      <c r="E427" s="103">
        <f ca="1">INDEX(CRC_Contributions_Summary!$D$35:$O$554,MATCH($Q427,CRC_Contributions_Summary!$Q$35:$Q$554,0),MATCH(E$3,CRC_Contributions_Summary!$D$34:$O$34,0))</f>
        <v>0</v>
      </c>
      <c r="F427" s="103">
        <f ca="1">INDEX(CRC_Contributions_Summary!$D$35:$O$554,MATCH($Q427,CRC_Contributions_Summary!$Q$35:$Q$554,0),MATCH(F$3,CRC_Contributions_Summary!$D$34:$O$34,0))</f>
        <v>0</v>
      </c>
      <c r="G427" s="103">
        <f ca="1">INDEX(CRC_Contributions_Summary!$D$35:$O$554,MATCH($Q427,CRC_Contributions_Summary!$Q$35:$Q$554,0),MATCH(G$3,CRC_Contributions_Summary!$D$34:$O$34,0))</f>
        <v>0</v>
      </c>
      <c r="H427" s="103">
        <f ca="1">INDEX(CRC_Contributions_Summary!$D$35:$O$554,MATCH($Q427,CRC_Contributions_Summary!$Q$35:$Q$554,0),MATCH(H$3,CRC_Contributions_Summary!$D$34:$O$34,0))</f>
        <v>0</v>
      </c>
      <c r="I427" s="103">
        <f ca="1">INDEX(CRC_Contributions_Summary!$D$35:$O$554,MATCH($Q427,CRC_Contributions_Summary!$Q$35:$Q$554,0),MATCH(I$3,CRC_Contributions_Summary!$D$34:$O$34,0))</f>
        <v>0</v>
      </c>
      <c r="J427" s="103">
        <f ca="1">INDEX(CRC_Contributions_Summary!$D$35:$O$554,MATCH($Q427,CRC_Contributions_Summary!$Q$35:$Q$554,0),MATCH(J$3,CRC_Contributions_Summary!$D$34:$O$34,0))</f>
        <v>0</v>
      </c>
      <c r="K427" s="103">
        <f ca="1">INDEX(CRC_Contributions_Summary!$D$35:$O$554,MATCH($Q427,CRC_Contributions_Summary!$Q$35:$Q$554,0),MATCH(K$3,CRC_Contributions_Summary!$D$34:$O$34,0))</f>
        <v>0</v>
      </c>
      <c r="L427" s="103">
        <f ca="1">INDEX(CRC_Contributions_Summary!$D$35:$O$554,MATCH($Q427,CRC_Contributions_Summary!$Q$35:$Q$554,0),MATCH(L$3,CRC_Contributions_Summary!$D$34:$O$34,0))</f>
        <v>0</v>
      </c>
      <c r="M427" s="103">
        <f ca="1">INDEX(CRC_Contributions_Summary!$D$35:$O$554,MATCH($Q427,CRC_Contributions_Summary!$Q$35:$Q$554,0),MATCH(M$3,CRC_Contributions_Summary!$D$34:$O$34,0))</f>
        <v>0</v>
      </c>
      <c r="N427" s="103">
        <f ca="1">INDEX(CRC_Contributions_Summary!$D$35:$O$554,MATCH($Q427,CRC_Contributions_Summary!$Q$35:$Q$554,0),MATCH(N$3,CRC_Contributions_Summary!$D$34:$O$34,0))</f>
        <v>0</v>
      </c>
      <c r="O427" s="103">
        <f t="shared" ca="1" si="486"/>
        <v>0</v>
      </c>
      <c r="P427">
        <f t="shared" ref="P427" ca="1" si="490">B424</f>
        <v>85</v>
      </c>
      <c r="Q427" t="str">
        <f t="shared" ca="1" si="445"/>
        <v>85Non-staff in-kind ($)</v>
      </c>
    </row>
    <row r="428" spans="2:17">
      <c r="B428" s="282"/>
      <c r="C428" s="101" t="s">
        <v>428</v>
      </c>
      <c r="D428" s="105">
        <f t="shared" ref="D428:O428" ca="1" si="491">SUM(D424,D426,D427)</f>
        <v>0</v>
      </c>
      <c r="E428" s="105">
        <f t="shared" ca="1" si="491"/>
        <v>0</v>
      </c>
      <c r="F428" s="105">
        <f t="shared" ca="1" si="491"/>
        <v>0</v>
      </c>
      <c r="G428" s="105">
        <f t="shared" ca="1" si="491"/>
        <v>0</v>
      </c>
      <c r="H428" s="105">
        <f t="shared" ca="1" si="491"/>
        <v>0</v>
      </c>
      <c r="I428" s="105">
        <f t="shared" ca="1" si="491"/>
        <v>0</v>
      </c>
      <c r="J428" s="105">
        <f t="shared" ca="1" si="491"/>
        <v>0</v>
      </c>
      <c r="K428" s="105">
        <f t="shared" ca="1" si="491"/>
        <v>0</v>
      </c>
      <c r="L428" s="105">
        <f t="shared" ca="1" si="491"/>
        <v>0</v>
      </c>
      <c r="M428" s="105">
        <f t="shared" ca="1" si="491"/>
        <v>0</v>
      </c>
      <c r="N428" s="105">
        <f t="shared" ca="1" si="491"/>
        <v>0</v>
      </c>
      <c r="O428" s="105">
        <f t="shared" ca="1" si="491"/>
        <v>0</v>
      </c>
      <c r="Q428" t="str">
        <f t="shared" si="445"/>
        <v>Partner total ($)</v>
      </c>
    </row>
    <row r="429" spans="2:17">
      <c r="B429" s="282">
        <f ca="1">INDEX(CRC_Partner_Information!$B$7:$B$136,COUNTA(B$4:B429))</f>
        <v>86</v>
      </c>
      <c r="C429" s="98" t="s">
        <v>344</v>
      </c>
      <c r="D429" s="103">
        <f ca="1">INDEX(CRC_Contributions_Summary!$D$35:$O$554,MATCH($Q429,CRC_Contributions_Summary!$Q$35:$Q$554,0),MATCH(D$3,CRC_Contributions_Summary!$D$34:$O$34,0))</f>
        <v>0</v>
      </c>
      <c r="E429" s="103">
        <f ca="1">INDEX(CRC_Contributions_Summary!$D$35:$O$554,MATCH($Q429,CRC_Contributions_Summary!$Q$35:$Q$554,0),MATCH(E$3,CRC_Contributions_Summary!$D$34:$O$34,0))</f>
        <v>0</v>
      </c>
      <c r="F429" s="103">
        <f ca="1">INDEX(CRC_Contributions_Summary!$D$35:$O$554,MATCH($Q429,CRC_Contributions_Summary!$Q$35:$Q$554,0),MATCH(F$3,CRC_Contributions_Summary!$D$34:$O$34,0))</f>
        <v>0</v>
      </c>
      <c r="G429" s="103">
        <f ca="1">INDEX(CRC_Contributions_Summary!$D$35:$O$554,MATCH($Q429,CRC_Contributions_Summary!$Q$35:$Q$554,0),MATCH(G$3,CRC_Contributions_Summary!$D$34:$O$34,0))</f>
        <v>0</v>
      </c>
      <c r="H429" s="103">
        <f ca="1">INDEX(CRC_Contributions_Summary!$D$35:$O$554,MATCH($Q429,CRC_Contributions_Summary!$Q$35:$Q$554,0),MATCH(H$3,CRC_Contributions_Summary!$D$34:$O$34,0))</f>
        <v>0</v>
      </c>
      <c r="I429" s="103">
        <f ca="1">INDEX(CRC_Contributions_Summary!$D$35:$O$554,MATCH($Q429,CRC_Contributions_Summary!$Q$35:$Q$554,0),MATCH(I$3,CRC_Contributions_Summary!$D$34:$O$34,0))</f>
        <v>0</v>
      </c>
      <c r="J429" s="103">
        <f ca="1">INDEX(CRC_Contributions_Summary!$D$35:$O$554,MATCH($Q429,CRC_Contributions_Summary!$Q$35:$Q$554,0),MATCH(J$3,CRC_Contributions_Summary!$D$34:$O$34,0))</f>
        <v>0</v>
      </c>
      <c r="K429" s="103">
        <f ca="1">INDEX(CRC_Contributions_Summary!$D$35:$O$554,MATCH($Q429,CRC_Contributions_Summary!$Q$35:$Q$554,0),MATCH(K$3,CRC_Contributions_Summary!$D$34:$O$34,0))</f>
        <v>0</v>
      </c>
      <c r="L429" s="103">
        <f ca="1">INDEX(CRC_Contributions_Summary!$D$35:$O$554,MATCH($Q429,CRC_Contributions_Summary!$Q$35:$Q$554,0),MATCH(L$3,CRC_Contributions_Summary!$D$34:$O$34,0))</f>
        <v>0</v>
      </c>
      <c r="M429" s="103">
        <f ca="1">INDEX(CRC_Contributions_Summary!$D$35:$O$554,MATCH($Q429,CRC_Contributions_Summary!$Q$35:$Q$554,0),MATCH(M$3,CRC_Contributions_Summary!$D$34:$O$34,0))</f>
        <v>0</v>
      </c>
      <c r="N429" s="103">
        <f ca="1">INDEX(CRC_Contributions_Summary!$D$35:$O$554,MATCH($Q429,CRC_Contributions_Summary!$Q$35:$Q$554,0),MATCH(N$3,CRC_Contributions_Summary!$D$34:$O$34,0))</f>
        <v>0</v>
      </c>
      <c r="O429" s="103">
        <f t="shared" ref="O429:O432" ca="1" si="492">SUM(D429:N429)</f>
        <v>0</v>
      </c>
      <c r="P429">
        <f t="shared" ref="P429" ca="1" si="493">B429</f>
        <v>86</v>
      </c>
      <c r="Q429" t="str">
        <f t="shared" ca="1" si="445"/>
        <v>86Cash ($)</v>
      </c>
    </row>
    <row r="430" spans="2:17">
      <c r="B430" s="282"/>
      <c r="C430" s="99" t="s">
        <v>345</v>
      </c>
      <c r="D430" s="104">
        <f ca="1">INDEX(CRC_Contributions_Summary!$D$35:$O$554,MATCH($Q430,CRC_Contributions_Summary!$Q$35:$Q$554,0),MATCH(D$3,CRC_Contributions_Summary!$D$34:$O$34,0))</f>
        <v>0</v>
      </c>
      <c r="E430" s="104">
        <f ca="1">INDEX(CRC_Contributions_Summary!$D$35:$O$554,MATCH($Q430,CRC_Contributions_Summary!$Q$35:$Q$554,0),MATCH(E$3,CRC_Contributions_Summary!$D$34:$O$34,0))</f>
        <v>0</v>
      </c>
      <c r="F430" s="104">
        <f ca="1">INDEX(CRC_Contributions_Summary!$D$35:$O$554,MATCH($Q430,CRC_Contributions_Summary!$Q$35:$Q$554,0),MATCH(F$3,CRC_Contributions_Summary!$D$34:$O$34,0))</f>
        <v>0</v>
      </c>
      <c r="G430" s="104">
        <f ca="1">INDEX(CRC_Contributions_Summary!$D$35:$O$554,MATCH($Q430,CRC_Contributions_Summary!$Q$35:$Q$554,0),MATCH(G$3,CRC_Contributions_Summary!$D$34:$O$34,0))</f>
        <v>0</v>
      </c>
      <c r="H430" s="104">
        <f ca="1">INDEX(CRC_Contributions_Summary!$D$35:$O$554,MATCH($Q430,CRC_Contributions_Summary!$Q$35:$Q$554,0),MATCH(H$3,CRC_Contributions_Summary!$D$34:$O$34,0))</f>
        <v>0</v>
      </c>
      <c r="I430" s="104">
        <f ca="1">INDEX(CRC_Contributions_Summary!$D$35:$O$554,MATCH($Q430,CRC_Contributions_Summary!$Q$35:$Q$554,0),MATCH(I$3,CRC_Contributions_Summary!$D$34:$O$34,0))</f>
        <v>0</v>
      </c>
      <c r="J430" s="104">
        <f ca="1">INDEX(CRC_Contributions_Summary!$D$35:$O$554,MATCH($Q430,CRC_Contributions_Summary!$Q$35:$Q$554,0),MATCH(J$3,CRC_Contributions_Summary!$D$34:$O$34,0))</f>
        <v>0</v>
      </c>
      <c r="K430" s="104">
        <f ca="1">INDEX(CRC_Contributions_Summary!$D$35:$O$554,MATCH($Q430,CRC_Contributions_Summary!$Q$35:$Q$554,0),MATCH(K$3,CRC_Contributions_Summary!$D$34:$O$34,0))</f>
        <v>0</v>
      </c>
      <c r="L430" s="104">
        <f ca="1">INDEX(CRC_Contributions_Summary!$D$35:$O$554,MATCH($Q430,CRC_Contributions_Summary!$Q$35:$Q$554,0),MATCH(L$3,CRC_Contributions_Summary!$D$34:$O$34,0))</f>
        <v>0</v>
      </c>
      <c r="M430" s="104">
        <f ca="1">INDEX(CRC_Contributions_Summary!$D$35:$O$554,MATCH($Q430,CRC_Contributions_Summary!$Q$35:$Q$554,0),MATCH(M$3,CRC_Contributions_Summary!$D$34:$O$34,0))</f>
        <v>0</v>
      </c>
      <c r="N430" s="104">
        <f ca="1">INDEX(CRC_Contributions_Summary!$D$35:$O$554,MATCH($Q430,CRC_Contributions_Summary!$Q$35:$Q$554,0),MATCH(N$3,CRC_Contributions_Summary!$D$34:$O$34,0))</f>
        <v>0</v>
      </c>
      <c r="O430" s="104">
        <f t="shared" ca="1" si="492"/>
        <v>0</v>
      </c>
      <c r="P430">
        <f t="shared" ref="P430" ca="1" si="494">B429</f>
        <v>86</v>
      </c>
      <c r="Q430" t="str">
        <f t="shared" ca="1" si="445"/>
        <v>86Number of FTE</v>
      </c>
    </row>
    <row r="431" spans="2:17">
      <c r="B431" s="282"/>
      <c r="C431" s="99" t="s">
        <v>355</v>
      </c>
      <c r="D431" s="103">
        <f ca="1">INDEX(CRC_Contributions_Summary!$D$35:$O$554,MATCH($Q431,CRC_Contributions_Summary!$Q$35:$Q$554,0),MATCH(D$3,CRC_Contributions_Summary!$D$34:$O$34,0))</f>
        <v>0</v>
      </c>
      <c r="E431" s="103">
        <f ca="1">INDEX(CRC_Contributions_Summary!$D$35:$O$554,MATCH($Q431,CRC_Contributions_Summary!$Q$35:$Q$554,0),MATCH(E$3,CRC_Contributions_Summary!$D$34:$O$34,0))</f>
        <v>0</v>
      </c>
      <c r="F431" s="103">
        <f ca="1">INDEX(CRC_Contributions_Summary!$D$35:$O$554,MATCH($Q431,CRC_Contributions_Summary!$Q$35:$Q$554,0),MATCH(F$3,CRC_Contributions_Summary!$D$34:$O$34,0))</f>
        <v>0</v>
      </c>
      <c r="G431" s="103">
        <f ca="1">INDEX(CRC_Contributions_Summary!$D$35:$O$554,MATCH($Q431,CRC_Contributions_Summary!$Q$35:$Q$554,0),MATCH(G$3,CRC_Contributions_Summary!$D$34:$O$34,0))</f>
        <v>0</v>
      </c>
      <c r="H431" s="103">
        <f ca="1">INDEX(CRC_Contributions_Summary!$D$35:$O$554,MATCH($Q431,CRC_Contributions_Summary!$Q$35:$Q$554,0),MATCH(H$3,CRC_Contributions_Summary!$D$34:$O$34,0))</f>
        <v>0</v>
      </c>
      <c r="I431" s="103">
        <f ca="1">INDEX(CRC_Contributions_Summary!$D$35:$O$554,MATCH($Q431,CRC_Contributions_Summary!$Q$35:$Q$554,0),MATCH(I$3,CRC_Contributions_Summary!$D$34:$O$34,0))</f>
        <v>0</v>
      </c>
      <c r="J431" s="103">
        <f ca="1">INDEX(CRC_Contributions_Summary!$D$35:$O$554,MATCH($Q431,CRC_Contributions_Summary!$Q$35:$Q$554,0),MATCH(J$3,CRC_Contributions_Summary!$D$34:$O$34,0))</f>
        <v>0</v>
      </c>
      <c r="K431" s="103">
        <f ca="1">INDEX(CRC_Contributions_Summary!$D$35:$O$554,MATCH($Q431,CRC_Contributions_Summary!$Q$35:$Q$554,0),MATCH(K$3,CRC_Contributions_Summary!$D$34:$O$34,0))</f>
        <v>0</v>
      </c>
      <c r="L431" s="103">
        <f ca="1">INDEX(CRC_Contributions_Summary!$D$35:$O$554,MATCH($Q431,CRC_Contributions_Summary!$Q$35:$Q$554,0),MATCH(L$3,CRC_Contributions_Summary!$D$34:$O$34,0))</f>
        <v>0</v>
      </c>
      <c r="M431" s="103">
        <f ca="1">INDEX(CRC_Contributions_Summary!$D$35:$O$554,MATCH($Q431,CRC_Contributions_Summary!$Q$35:$Q$554,0),MATCH(M$3,CRC_Contributions_Summary!$D$34:$O$34,0))</f>
        <v>0</v>
      </c>
      <c r="N431" s="103">
        <f ca="1">INDEX(CRC_Contributions_Summary!$D$35:$O$554,MATCH($Q431,CRC_Contributions_Summary!$Q$35:$Q$554,0),MATCH(N$3,CRC_Contributions_Summary!$D$34:$O$34,0))</f>
        <v>0</v>
      </c>
      <c r="O431" s="103">
        <f t="shared" ca="1" si="492"/>
        <v>0</v>
      </c>
      <c r="P431">
        <f t="shared" ref="P431" ca="1" si="495">B429</f>
        <v>86</v>
      </c>
      <c r="Q431" t="str">
        <f t="shared" ca="1" si="445"/>
        <v>86Staff value ($)</v>
      </c>
    </row>
    <row r="432" spans="2:17">
      <c r="B432" s="282"/>
      <c r="C432" s="100" t="s">
        <v>347</v>
      </c>
      <c r="D432" s="103">
        <f ca="1">INDEX(CRC_Contributions_Summary!$D$35:$O$554,MATCH($Q432,CRC_Contributions_Summary!$Q$35:$Q$554,0),MATCH(D$3,CRC_Contributions_Summary!$D$34:$O$34,0))</f>
        <v>0</v>
      </c>
      <c r="E432" s="103">
        <f ca="1">INDEX(CRC_Contributions_Summary!$D$35:$O$554,MATCH($Q432,CRC_Contributions_Summary!$Q$35:$Q$554,0),MATCH(E$3,CRC_Contributions_Summary!$D$34:$O$34,0))</f>
        <v>0</v>
      </c>
      <c r="F432" s="103">
        <f ca="1">INDEX(CRC_Contributions_Summary!$D$35:$O$554,MATCH($Q432,CRC_Contributions_Summary!$Q$35:$Q$554,0),MATCH(F$3,CRC_Contributions_Summary!$D$34:$O$34,0))</f>
        <v>0</v>
      </c>
      <c r="G432" s="103">
        <f ca="1">INDEX(CRC_Contributions_Summary!$D$35:$O$554,MATCH($Q432,CRC_Contributions_Summary!$Q$35:$Q$554,0),MATCH(G$3,CRC_Contributions_Summary!$D$34:$O$34,0))</f>
        <v>0</v>
      </c>
      <c r="H432" s="103">
        <f ca="1">INDEX(CRC_Contributions_Summary!$D$35:$O$554,MATCH($Q432,CRC_Contributions_Summary!$Q$35:$Q$554,0),MATCH(H$3,CRC_Contributions_Summary!$D$34:$O$34,0))</f>
        <v>0</v>
      </c>
      <c r="I432" s="103">
        <f ca="1">INDEX(CRC_Contributions_Summary!$D$35:$O$554,MATCH($Q432,CRC_Contributions_Summary!$Q$35:$Q$554,0),MATCH(I$3,CRC_Contributions_Summary!$D$34:$O$34,0))</f>
        <v>0</v>
      </c>
      <c r="J432" s="103">
        <f ca="1">INDEX(CRC_Contributions_Summary!$D$35:$O$554,MATCH($Q432,CRC_Contributions_Summary!$Q$35:$Q$554,0),MATCH(J$3,CRC_Contributions_Summary!$D$34:$O$34,0))</f>
        <v>0</v>
      </c>
      <c r="K432" s="103">
        <f ca="1">INDEX(CRC_Contributions_Summary!$D$35:$O$554,MATCH($Q432,CRC_Contributions_Summary!$Q$35:$Q$554,0),MATCH(K$3,CRC_Contributions_Summary!$D$34:$O$34,0))</f>
        <v>0</v>
      </c>
      <c r="L432" s="103">
        <f ca="1">INDEX(CRC_Contributions_Summary!$D$35:$O$554,MATCH($Q432,CRC_Contributions_Summary!$Q$35:$Q$554,0),MATCH(L$3,CRC_Contributions_Summary!$D$34:$O$34,0))</f>
        <v>0</v>
      </c>
      <c r="M432" s="103">
        <f ca="1">INDEX(CRC_Contributions_Summary!$D$35:$O$554,MATCH($Q432,CRC_Contributions_Summary!$Q$35:$Q$554,0),MATCH(M$3,CRC_Contributions_Summary!$D$34:$O$34,0))</f>
        <v>0</v>
      </c>
      <c r="N432" s="103">
        <f ca="1">INDEX(CRC_Contributions_Summary!$D$35:$O$554,MATCH($Q432,CRC_Contributions_Summary!$Q$35:$Q$554,0),MATCH(N$3,CRC_Contributions_Summary!$D$34:$O$34,0))</f>
        <v>0</v>
      </c>
      <c r="O432" s="103">
        <f t="shared" ca="1" si="492"/>
        <v>0</v>
      </c>
      <c r="P432">
        <f t="shared" ref="P432" ca="1" si="496">B429</f>
        <v>86</v>
      </c>
      <c r="Q432" t="str">
        <f t="shared" ca="1" si="445"/>
        <v>86Non-staff in-kind ($)</v>
      </c>
    </row>
    <row r="433" spans="2:17">
      <c r="B433" s="282"/>
      <c r="C433" s="101" t="s">
        <v>428</v>
      </c>
      <c r="D433" s="105">
        <f t="shared" ref="D433:O433" ca="1" si="497">SUM(D429,D431,D432)</f>
        <v>0</v>
      </c>
      <c r="E433" s="105">
        <f t="shared" ca="1" si="497"/>
        <v>0</v>
      </c>
      <c r="F433" s="105">
        <f t="shared" ca="1" si="497"/>
        <v>0</v>
      </c>
      <c r="G433" s="105">
        <f t="shared" ca="1" si="497"/>
        <v>0</v>
      </c>
      <c r="H433" s="105">
        <f t="shared" ca="1" si="497"/>
        <v>0</v>
      </c>
      <c r="I433" s="105">
        <f t="shared" ca="1" si="497"/>
        <v>0</v>
      </c>
      <c r="J433" s="105">
        <f t="shared" ca="1" si="497"/>
        <v>0</v>
      </c>
      <c r="K433" s="105">
        <f t="shared" ca="1" si="497"/>
        <v>0</v>
      </c>
      <c r="L433" s="105">
        <f t="shared" ca="1" si="497"/>
        <v>0</v>
      </c>
      <c r="M433" s="105">
        <f t="shared" ca="1" si="497"/>
        <v>0</v>
      </c>
      <c r="N433" s="105">
        <f t="shared" ca="1" si="497"/>
        <v>0</v>
      </c>
      <c r="O433" s="105">
        <f t="shared" ca="1" si="497"/>
        <v>0</v>
      </c>
      <c r="Q433" t="str">
        <f t="shared" si="445"/>
        <v>Partner total ($)</v>
      </c>
    </row>
    <row r="434" spans="2:17">
      <c r="B434" s="282">
        <f ca="1">INDEX(CRC_Partner_Information!$B$7:$B$136,COUNTA(B$4:B434))</f>
        <v>87</v>
      </c>
      <c r="C434" s="98" t="s">
        <v>344</v>
      </c>
      <c r="D434" s="103">
        <f ca="1">INDEX(CRC_Contributions_Summary!$D$35:$O$554,MATCH($Q434,CRC_Contributions_Summary!$Q$35:$Q$554,0),MATCH(D$3,CRC_Contributions_Summary!$D$34:$O$34,0))</f>
        <v>0</v>
      </c>
      <c r="E434" s="103">
        <f ca="1">INDEX(CRC_Contributions_Summary!$D$35:$O$554,MATCH($Q434,CRC_Contributions_Summary!$Q$35:$Q$554,0),MATCH(E$3,CRC_Contributions_Summary!$D$34:$O$34,0))</f>
        <v>0</v>
      </c>
      <c r="F434" s="103">
        <f ca="1">INDEX(CRC_Contributions_Summary!$D$35:$O$554,MATCH($Q434,CRC_Contributions_Summary!$Q$35:$Q$554,0),MATCH(F$3,CRC_Contributions_Summary!$D$34:$O$34,0))</f>
        <v>0</v>
      </c>
      <c r="G434" s="103">
        <f ca="1">INDEX(CRC_Contributions_Summary!$D$35:$O$554,MATCH($Q434,CRC_Contributions_Summary!$Q$35:$Q$554,0),MATCH(G$3,CRC_Contributions_Summary!$D$34:$O$34,0))</f>
        <v>0</v>
      </c>
      <c r="H434" s="103">
        <f ca="1">INDEX(CRC_Contributions_Summary!$D$35:$O$554,MATCH($Q434,CRC_Contributions_Summary!$Q$35:$Q$554,0),MATCH(H$3,CRC_Contributions_Summary!$D$34:$O$34,0))</f>
        <v>0</v>
      </c>
      <c r="I434" s="103">
        <f ca="1">INDEX(CRC_Contributions_Summary!$D$35:$O$554,MATCH($Q434,CRC_Contributions_Summary!$Q$35:$Q$554,0),MATCH(I$3,CRC_Contributions_Summary!$D$34:$O$34,0))</f>
        <v>0</v>
      </c>
      <c r="J434" s="103">
        <f ca="1">INDEX(CRC_Contributions_Summary!$D$35:$O$554,MATCH($Q434,CRC_Contributions_Summary!$Q$35:$Q$554,0),MATCH(J$3,CRC_Contributions_Summary!$D$34:$O$34,0))</f>
        <v>0</v>
      </c>
      <c r="K434" s="103">
        <f ca="1">INDEX(CRC_Contributions_Summary!$D$35:$O$554,MATCH($Q434,CRC_Contributions_Summary!$Q$35:$Q$554,0),MATCH(K$3,CRC_Contributions_Summary!$D$34:$O$34,0))</f>
        <v>0</v>
      </c>
      <c r="L434" s="103">
        <f ca="1">INDEX(CRC_Contributions_Summary!$D$35:$O$554,MATCH($Q434,CRC_Contributions_Summary!$Q$35:$Q$554,0),MATCH(L$3,CRC_Contributions_Summary!$D$34:$O$34,0))</f>
        <v>0</v>
      </c>
      <c r="M434" s="103">
        <f ca="1">INDEX(CRC_Contributions_Summary!$D$35:$O$554,MATCH($Q434,CRC_Contributions_Summary!$Q$35:$Q$554,0),MATCH(M$3,CRC_Contributions_Summary!$D$34:$O$34,0))</f>
        <v>0</v>
      </c>
      <c r="N434" s="103">
        <f ca="1">INDEX(CRC_Contributions_Summary!$D$35:$O$554,MATCH($Q434,CRC_Contributions_Summary!$Q$35:$Q$554,0),MATCH(N$3,CRC_Contributions_Summary!$D$34:$O$34,0))</f>
        <v>0</v>
      </c>
      <c r="O434" s="103">
        <f t="shared" ref="O434:O437" ca="1" si="498">SUM(D434:N434)</f>
        <v>0</v>
      </c>
      <c r="P434">
        <f t="shared" ref="P434" ca="1" si="499">B434</f>
        <v>87</v>
      </c>
      <c r="Q434" t="str">
        <f t="shared" ca="1" si="445"/>
        <v>87Cash ($)</v>
      </c>
    </row>
    <row r="435" spans="2:17">
      <c r="B435" s="282"/>
      <c r="C435" s="99" t="s">
        <v>345</v>
      </c>
      <c r="D435" s="104">
        <f ca="1">INDEX(CRC_Contributions_Summary!$D$35:$O$554,MATCH($Q435,CRC_Contributions_Summary!$Q$35:$Q$554,0),MATCH(D$3,CRC_Contributions_Summary!$D$34:$O$34,0))</f>
        <v>0</v>
      </c>
      <c r="E435" s="104">
        <f ca="1">INDEX(CRC_Contributions_Summary!$D$35:$O$554,MATCH($Q435,CRC_Contributions_Summary!$Q$35:$Q$554,0),MATCH(E$3,CRC_Contributions_Summary!$D$34:$O$34,0))</f>
        <v>0</v>
      </c>
      <c r="F435" s="104">
        <f ca="1">INDEX(CRC_Contributions_Summary!$D$35:$O$554,MATCH($Q435,CRC_Contributions_Summary!$Q$35:$Q$554,0),MATCH(F$3,CRC_Contributions_Summary!$D$34:$O$34,0))</f>
        <v>0</v>
      </c>
      <c r="G435" s="104">
        <f ca="1">INDEX(CRC_Contributions_Summary!$D$35:$O$554,MATCH($Q435,CRC_Contributions_Summary!$Q$35:$Q$554,0),MATCH(G$3,CRC_Contributions_Summary!$D$34:$O$34,0))</f>
        <v>0</v>
      </c>
      <c r="H435" s="104">
        <f ca="1">INDEX(CRC_Contributions_Summary!$D$35:$O$554,MATCH($Q435,CRC_Contributions_Summary!$Q$35:$Q$554,0),MATCH(H$3,CRC_Contributions_Summary!$D$34:$O$34,0))</f>
        <v>0</v>
      </c>
      <c r="I435" s="104">
        <f ca="1">INDEX(CRC_Contributions_Summary!$D$35:$O$554,MATCH($Q435,CRC_Contributions_Summary!$Q$35:$Q$554,0),MATCH(I$3,CRC_Contributions_Summary!$D$34:$O$34,0))</f>
        <v>0</v>
      </c>
      <c r="J435" s="104">
        <f ca="1">INDEX(CRC_Contributions_Summary!$D$35:$O$554,MATCH($Q435,CRC_Contributions_Summary!$Q$35:$Q$554,0),MATCH(J$3,CRC_Contributions_Summary!$D$34:$O$34,0))</f>
        <v>0</v>
      </c>
      <c r="K435" s="104">
        <f ca="1">INDEX(CRC_Contributions_Summary!$D$35:$O$554,MATCH($Q435,CRC_Contributions_Summary!$Q$35:$Q$554,0),MATCH(K$3,CRC_Contributions_Summary!$D$34:$O$34,0))</f>
        <v>0</v>
      </c>
      <c r="L435" s="104">
        <f ca="1">INDEX(CRC_Contributions_Summary!$D$35:$O$554,MATCH($Q435,CRC_Contributions_Summary!$Q$35:$Q$554,0),MATCH(L$3,CRC_Contributions_Summary!$D$34:$O$34,0))</f>
        <v>0</v>
      </c>
      <c r="M435" s="104">
        <f ca="1">INDEX(CRC_Contributions_Summary!$D$35:$O$554,MATCH($Q435,CRC_Contributions_Summary!$Q$35:$Q$554,0),MATCH(M$3,CRC_Contributions_Summary!$D$34:$O$34,0))</f>
        <v>0</v>
      </c>
      <c r="N435" s="104">
        <f ca="1">INDEX(CRC_Contributions_Summary!$D$35:$O$554,MATCH($Q435,CRC_Contributions_Summary!$Q$35:$Q$554,0),MATCH(N$3,CRC_Contributions_Summary!$D$34:$O$34,0))</f>
        <v>0</v>
      </c>
      <c r="O435" s="104">
        <f t="shared" ca="1" si="498"/>
        <v>0</v>
      </c>
      <c r="P435">
        <f t="shared" ref="P435" ca="1" si="500">B434</f>
        <v>87</v>
      </c>
      <c r="Q435" t="str">
        <f t="shared" ca="1" si="445"/>
        <v>87Number of FTE</v>
      </c>
    </row>
    <row r="436" spans="2:17">
      <c r="B436" s="282"/>
      <c r="C436" s="99" t="s">
        <v>355</v>
      </c>
      <c r="D436" s="103">
        <f ca="1">INDEX(CRC_Contributions_Summary!$D$35:$O$554,MATCH($Q436,CRC_Contributions_Summary!$Q$35:$Q$554,0),MATCH(D$3,CRC_Contributions_Summary!$D$34:$O$34,0))</f>
        <v>0</v>
      </c>
      <c r="E436" s="103">
        <f ca="1">INDEX(CRC_Contributions_Summary!$D$35:$O$554,MATCH($Q436,CRC_Contributions_Summary!$Q$35:$Q$554,0),MATCH(E$3,CRC_Contributions_Summary!$D$34:$O$34,0))</f>
        <v>0</v>
      </c>
      <c r="F436" s="103">
        <f ca="1">INDEX(CRC_Contributions_Summary!$D$35:$O$554,MATCH($Q436,CRC_Contributions_Summary!$Q$35:$Q$554,0),MATCH(F$3,CRC_Contributions_Summary!$D$34:$O$34,0))</f>
        <v>0</v>
      </c>
      <c r="G436" s="103">
        <f ca="1">INDEX(CRC_Contributions_Summary!$D$35:$O$554,MATCH($Q436,CRC_Contributions_Summary!$Q$35:$Q$554,0),MATCH(G$3,CRC_Contributions_Summary!$D$34:$O$34,0))</f>
        <v>0</v>
      </c>
      <c r="H436" s="103">
        <f ca="1">INDEX(CRC_Contributions_Summary!$D$35:$O$554,MATCH($Q436,CRC_Contributions_Summary!$Q$35:$Q$554,0),MATCH(H$3,CRC_Contributions_Summary!$D$34:$O$34,0))</f>
        <v>0</v>
      </c>
      <c r="I436" s="103">
        <f ca="1">INDEX(CRC_Contributions_Summary!$D$35:$O$554,MATCH($Q436,CRC_Contributions_Summary!$Q$35:$Q$554,0),MATCH(I$3,CRC_Contributions_Summary!$D$34:$O$34,0))</f>
        <v>0</v>
      </c>
      <c r="J436" s="103">
        <f ca="1">INDEX(CRC_Contributions_Summary!$D$35:$O$554,MATCH($Q436,CRC_Contributions_Summary!$Q$35:$Q$554,0),MATCH(J$3,CRC_Contributions_Summary!$D$34:$O$34,0))</f>
        <v>0</v>
      </c>
      <c r="K436" s="103">
        <f ca="1">INDEX(CRC_Contributions_Summary!$D$35:$O$554,MATCH($Q436,CRC_Contributions_Summary!$Q$35:$Q$554,0),MATCH(K$3,CRC_Contributions_Summary!$D$34:$O$34,0))</f>
        <v>0</v>
      </c>
      <c r="L436" s="103">
        <f ca="1">INDEX(CRC_Contributions_Summary!$D$35:$O$554,MATCH($Q436,CRC_Contributions_Summary!$Q$35:$Q$554,0),MATCH(L$3,CRC_Contributions_Summary!$D$34:$O$34,0))</f>
        <v>0</v>
      </c>
      <c r="M436" s="103">
        <f ca="1">INDEX(CRC_Contributions_Summary!$D$35:$O$554,MATCH($Q436,CRC_Contributions_Summary!$Q$35:$Q$554,0),MATCH(M$3,CRC_Contributions_Summary!$D$34:$O$34,0))</f>
        <v>0</v>
      </c>
      <c r="N436" s="103">
        <f ca="1">INDEX(CRC_Contributions_Summary!$D$35:$O$554,MATCH($Q436,CRC_Contributions_Summary!$Q$35:$Q$554,0),MATCH(N$3,CRC_Contributions_Summary!$D$34:$O$34,0))</f>
        <v>0</v>
      </c>
      <c r="O436" s="103">
        <f t="shared" ca="1" si="498"/>
        <v>0</v>
      </c>
      <c r="P436">
        <f t="shared" ref="P436" ca="1" si="501">B434</f>
        <v>87</v>
      </c>
      <c r="Q436" t="str">
        <f t="shared" ca="1" si="445"/>
        <v>87Staff value ($)</v>
      </c>
    </row>
    <row r="437" spans="2:17">
      <c r="B437" s="282"/>
      <c r="C437" s="100" t="s">
        <v>347</v>
      </c>
      <c r="D437" s="103">
        <f ca="1">INDEX(CRC_Contributions_Summary!$D$35:$O$554,MATCH($Q437,CRC_Contributions_Summary!$Q$35:$Q$554,0),MATCH(D$3,CRC_Contributions_Summary!$D$34:$O$34,0))</f>
        <v>0</v>
      </c>
      <c r="E437" s="103">
        <f ca="1">INDEX(CRC_Contributions_Summary!$D$35:$O$554,MATCH($Q437,CRC_Contributions_Summary!$Q$35:$Q$554,0),MATCH(E$3,CRC_Contributions_Summary!$D$34:$O$34,0))</f>
        <v>0</v>
      </c>
      <c r="F437" s="103">
        <f ca="1">INDEX(CRC_Contributions_Summary!$D$35:$O$554,MATCH($Q437,CRC_Contributions_Summary!$Q$35:$Q$554,0),MATCH(F$3,CRC_Contributions_Summary!$D$34:$O$34,0))</f>
        <v>0</v>
      </c>
      <c r="G437" s="103">
        <f ca="1">INDEX(CRC_Contributions_Summary!$D$35:$O$554,MATCH($Q437,CRC_Contributions_Summary!$Q$35:$Q$554,0),MATCH(G$3,CRC_Contributions_Summary!$D$34:$O$34,0))</f>
        <v>0</v>
      </c>
      <c r="H437" s="103">
        <f ca="1">INDEX(CRC_Contributions_Summary!$D$35:$O$554,MATCH($Q437,CRC_Contributions_Summary!$Q$35:$Q$554,0),MATCH(H$3,CRC_Contributions_Summary!$D$34:$O$34,0))</f>
        <v>0</v>
      </c>
      <c r="I437" s="103">
        <f ca="1">INDEX(CRC_Contributions_Summary!$D$35:$O$554,MATCH($Q437,CRC_Contributions_Summary!$Q$35:$Q$554,0),MATCH(I$3,CRC_Contributions_Summary!$D$34:$O$34,0))</f>
        <v>0</v>
      </c>
      <c r="J437" s="103">
        <f ca="1">INDEX(CRC_Contributions_Summary!$D$35:$O$554,MATCH($Q437,CRC_Contributions_Summary!$Q$35:$Q$554,0),MATCH(J$3,CRC_Contributions_Summary!$D$34:$O$34,0))</f>
        <v>0</v>
      </c>
      <c r="K437" s="103">
        <f ca="1">INDEX(CRC_Contributions_Summary!$D$35:$O$554,MATCH($Q437,CRC_Contributions_Summary!$Q$35:$Q$554,0),MATCH(K$3,CRC_Contributions_Summary!$D$34:$O$34,0))</f>
        <v>0</v>
      </c>
      <c r="L437" s="103">
        <f ca="1">INDEX(CRC_Contributions_Summary!$D$35:$O$554,MATCH($Q437,CRC_Contributions_Summary!$Q$35:$Q$554,0),MATCH(L$3,CRC_Contributions_Summary!$D$34:$O$34,0))</f>
        <v>0</v>
      </c>
      <c r="M437" s="103">
        <f ca="1">INDEX(CRC_Contributions_Summary!$D$35:$O$554,MATCH($Q437,CRC_Contributions_Summary!$Q$35:$Q$554,0),MATCH(M$3,CRC_Contributions_Summary!$D$34:$O$34,0))</f>
        <v>0</v>
      </c>
      <c r="N437" s="103">
        <f ca="1">INDEX(CRC_Contributions_Summary!$D$35:$O$554,MATCH($Q437,CRC_Contributions_Summary!$Q$35:$Q$554,0),MATCH(N$3,CRC_Contributions_Summary!$D$34:$O$34,0))</f>
        <v>0</v>
      </c>
      <c r="O437" s="103">
        <f t="shared" ca="1" si="498"/>
        <v>0</v>
      </c>
      <c r="P437">
        <f t="shared" ref="P437" ca="1" si="502">B434</f>
        <v>87</v>
      </c>
      <c r="Q437" t="str">
        <f t="shared" ca="1" si="445"/>
        <v>87Non-staff in-kind ($)</v>
      </c>
    </row>
    <row r="438" spans="2:17">
      <c r="B438" s="282"/>
      <c r="C438" s="101" t="s">
        <v>428</v>
      </c>
      <c r="D438" s="105">
        <f t="shared" ref="D438:O438" ca="1" si="503">SUM(D434,D436,D437)</f>
        <v>0</v>
      </c>
      <c r="E438" s="105">
        <f t="shared" ca="1" si="503"/>
        <v>0</v>
      </c>
      <c r="F438" s="105">
        <f t="shared" ca="1" si="503"/>
        <v>0</v>
      </c>
      <c r="G438" s="105">
        <f t="shared" ca="1" si="503"/>
        <v>0</v>
      </c>
      <c r="H438" s="105">
        <f t="shared" ca="1" si="503"/>
        <v>0</v>
      </c>
      <c r="I438" s="105">
        <f t="shared" ca="1" si="503"/>
        <v>0</v>
      </c>
      <c r="J438" s="105">
        <f t="shared" ca="1" si="503"/>
        <v>0</v>
      </c>
      <c r="K438" s="105">
        <f t="shared" ca="1" si="503"/>
        <v>0</v>
      </c>
      <c r="L438" s="105">
        <f t="shared" ca="1" si="503"/>
        <v>0</v>
      </c>
      <c r="M438" s="105">
        <f t="shared" ca="1" si="503"/>
        <v>0</v>
      </c>
      <c r="N438" s="105">
        <f t="shared" ca="1" si="503"/>
        <v>0</v>
      </c>
      <c r="O438" s="105">
        <f t="shared" ca="1" si="503"/>
        <v>0</v>
      </c>
      <c r="Q438" t="str">
        <f t="shared" si="445"/>
        <v>Partner total ($)</v>
      </c>
    </row>
    <row r="439" spans="2:17">
      <c r="B439" s="282">
        <f ca="1">INDEX(CRC_Partner_Information!$B$7:$B$136,COUNTA(B$4:B439))</f>
        <v>88</v>
      </c>
      <c r="C439" s="98" t="s">
        <v>344</v>
      </c>
      <c r="D439" s="103">
        <f ca="1">INDEX(CRC_Contributions_Summary!$D$35:$O$554,MATCH($Q439,CRC_Contributions_Summary!$Q$35:$Q$554,0),MATCH(D$3,CRC_Contributions_Summary!$D$34:$O$34,0))</f>
        <v>0</v>
      </c>
      <c r="E439" s="103">
        <f ca="1">INDEX(CRC_Contributions_Summary!$D$35:$O$554,MATCH($Q439,CRC_Contributions_Summary!$Q$35:$Q$554,0),MATCH(E$3,CRC_Contributions_Summary!$D$34:$O$34,0))</f>
        <v>0</v>
      </c>
      <c r="F439" s="103">
        <f ca="1">INDEX(CRC_Contributions_Summary!$D$35:$O$554,MATCH($Q439,CRC_Contributions_Summary!$Q$35:$Q$554,0),MATCH(F$3,CRC_Contributions_Summary!$D$34:$O$34,0))</f>
        <v>0</v>
      </c>
      <c r="G439" s="103">
        <f ca="1">INDEX(CRC_Contributions_Summary!$D$35:$O$554,MATCH($Q439,CRC_Contributions_Summary!$Q$35:$Q$554,0),MATCH(G$3,CRC_Contributions_Summary!$D$34:$O$34,0))</f>
        <v>0</v>
      </c>
      <c r="H439" s="103">
        <f ca="1">INDEX(CRC_Contributions_Summary!$D$35:$O$554,MATCH($Q439,CRC_Contributions_Summary!$Q$35:$Q$554,0),MATCH(H$3,CRC_Contributions_Summary!$D$34:$O$34,0))</f>
        <v>0</v>
      </c>
      <c r="I439" s="103">
        <f ca="1">INDEX(CRC_Contributions_Summary!$D$35:$O$554,MATCH($Q439,CRC_Contributions_Summary!$Q$35:$Q$554,0),MATCH(I$3,CRC_Contributions_Summary!$D$34:$O$34,0))</f>
        <v>0</v>
      </c>
      <c r="J439" s="103">
        <f ca="1">INDEX(CRC_Contributions_Summary!$D$35:$O$554,MATCH($Q439,CRC_Contributions_Summary!$Q$35:$Q$554,0),MATCH(J$3,CRC_Contributions_Summary!$D$34:$O$34,0))</f>
        <v>0</v>
      </c>
      <c r="K439" s="103">
        <f ca="1">INDEX(CRC_Contributions_Summary!$D$35:$O$554,MATCH($Q439,CRC_Contributions_Summary!$Q$35:$Q$554,0),MATCH(K$3,CRC_Contributions_Summary!$D$34:$O$34,0))</f>
        <v>0</v>
      </c>
      <c r="L439" s="103">
        <f ca="1">INDEX(CRC_Contributions_Summary!$D$35:$O$554,MATCH($Q439,CRC_Contributions_Summary!$Q$35:$Q$554,0),MATCH(L$3,CRC_Contributions_Summary!$D$34:$O$34,0))</f>
        <v>0</v>
      </c>
      <c r="M439" s="103">
        <f ca="1">INDEX(CRC_Contributions_Summary!$D$35:$O$554,MATCH($Q439,CRC_Contributions_Summary!$Q$35:$Q$554,0),MATCH(M$3,CRC_Contributions_Summary!$D$34:$O$34,0))</f>
        <v>0</v>
      </c>
      <c r="N439" s="103">
        <f ca="1">INDEX(CRC_Contributions_Summary!$D$35:$O$554,MATCH($Q439,CRC_Contributions_Summary!$Q$35:$Q$554,0),MATCH(N$3,CRC_Contributions_Summary!$D$34:$O$34,0))</f>
        <v>0</v>
      </c>
      <c r="O439" s="103">
        <f t="shared" ref="O439:O442" ca="1" si="504">SUM(D439:N439)</f>
        <v>0</v>
      </c>
      <c r="P439">
        <f t="shared" ref="P439" ca="1" si="505">B439</f>
        <v>88</v>
      </c>
      <c r="Q439" t="str">
        <f t="shared" ca="1" si="445"/>
        <v>88Cash ($)</v>
      </c>
    </row>
    <row r="440" spans="2:17">
      <c r="B440" s="282"/>
      <c r="C440" s="99" t="s">
        <v>345</v>
      </c>
      <c r="D440" s="104">
        <f ca="1">INDEX(CRC_Contributions_Summary!$D$35:$O$554,MATCH($Q440,CRC_Contributions_Summary!$Q$35:$Q$554,0),MATCH(D$3,CRC_Contributions_Summary!$D$34:$O$34,0))</f>
        <v>0</v>
      </c>
      <c r="E440" s="104">
        <f ca="1">INDEX(CRC_Contributions_Summary!$D$35:$O$554,MATCH($Q440,CRC_Contributions_Summary!$Q$35:$Q$554,0),MATCH(E$3,CRC_Contributions_Summary!$D$34:$O$34,0))</f>
        <v>0</v>
      </c>
      <c r="F440" s="104">
        <f ca="1">INDEX(CRC_Contributions_Summary!$D$35:$O$554,MATCH($Q440,CRC_Contributions_Summary!$Q$35:$Q$554,0),MATCH(F$3,CRC_Contributions_Summary!$D$34:$O$34,0))</f>
        <v>0</v>
      </c>
      <c r="G440" s="104">
        <f ca="1">INDEX(CRC_Contributions_Summary!$D$35:$O$554,MATCH($Q440,CRC_Contributions_Summary!$Q$35:$Q$554,0),MATCH(G$3,CRC_Contributions_Summary!$D$34:$O$34,0))</f>
        <v>0</v>
      </c>
      <c r="H440" s="104">
        <f ca="1">INDEX(CRC_Contributions_Summary!$D$35:$O$554,MATCH($Q440,CRC_Contributions_Summary!$Q$35:$Q$554,0),MATCH(H$3,CRC_Contributions_Summary!$D$34:$O$34,0))</f>
        <v>0</v>
      </c>
      <c r="I440" s="104">
        <f ca="1">INDEX(CRC_Contributions_Summary!$D$35:$O$554,MATCH($Q440,CRC_Contributions_Summary!$Q$35:$Q$554,0),MATCH(I$3,CRC_Contributions_Summary!$D$34:$O$34,0))</f>
        <v>0</v>
      </c>
      <c r="J440" s="104">
        <f ca="1">INDEX(CRC_Contributions_Summary!$D$35:$O$554,MATCH($Q440,CRC_Contributions_Summary!$Q$35:$Q$554,0),MATCH(J$3,CRC_Contributions_Summary!$D$34:$O$34,0))</f>
        <v>0</v>
      </c>
      <c r="K440" s="104">
        <f ca="1">INDEX(CRC_Contributions_Summary!$D$35:$O$554,MATCH($Q440,CRC_Contributions_Summary!$Q$35:$Q$554,0),MATCH(K$3,CRC_Contributions_Summary!$D$34:$O$34,0))</f>
        <v>0</v>
      </c>
      <c r="L440" s="104">
        <f ca="1">INDEX(CRC_Contributions_Summary!$D$35:$O$554,MATCH($Q440,CRC_Contributions_Summary!$Q$35:$Q$554,0),MATCH(L$3,CRC_Contributions_Summary!$D$34:$O$34,0))</f>
        <v>0</v>
      </c>
      <c r="M440" s="104">
        <f ca="1">INDEX(CRC_Contributions_Summary!$D$35:$O$554,MATCH($Q440,CRC_Contributions_Summary!$Q$35:$Q$554,0),MATCH(M$3,CRC_Contributions_Summary!$D$34:$O$34,0))</f>
        <v>0</v>
      </c>
      <c r="N440" s="104">
        <f ca="1">INDEX(CRC_Contributions_Summary!$D$35:$O$554,MATCH($Q440,CRC_Contributions_Summary!$Q$35:$Q$554,0),MATCH(N$3,CRC_Contributions_Summary!$D$34:$O$34,0))</f>
        <v>0</v>
      </c>
      <c r="O440" s="104">
        <f t="shared" ca="1" si="504"/>
        <v>0</v>
      </c>
      <c r="P440">
        <f t="shared" ref="P440" ca="1" si="506">B439</f>
        <v>88</v>
      </c>
      <c r="Q440" t="str">
        <f t="shared" ca="1" si="445"/>
        <v>88Number of FTE</v>
      </c>
    </row>
    <row r="441" spans="2:17">
      <c r="B441" s="282"/>
      <c r="C441" s="99" t="s">
        <v>355</v>
      </c>
      <c r="D441" s="103">
        <f ca="1">INDEX(CRC_Contributions_Summary!$D$35:$O$554,MATCH($Q441,CRC_Contributions_Summary!$Q$35:$Q$554,0),MATCH(D$3,CRC_Contributions_Summary!$D$34:$O$34,0))</f>
        <v>0</v>
      </c>
      <c r="E441" s="103">
        <f ca="1">INDEX(CRC_Contributions_Summary!$D$35:$O$554,MATCH($Q441,CRC_Contributions_Summary!$Q$35:$Q$554,0),MATCH(E$3,CRC_Contributions_Summary!$D$34:$O$34,0))</f>
        <v>0</v>
      </c>
      <c r="F441" s="103">
        <f ca="1">INDEX(CRC_Contributions_Summary!$D$35:$O$554,MATCH($Q441,CRC_Contributions_Summary!$Q$35:$Q$554,0),MATCH(F$3,CRC_Contributions_Summary!$D$34:$O$34,0))</f>
        <v>0</v>
      </c>
      <c r="G441" s="103">
        <f ca="1">INDEX(CRC_Contributions_Summary!$D$35:$O$554,MATCH($Q441,CRC_Contributions_Summary!$Q$35:$Q$554,0),MATCH(G$3,CRC_Contributions_Summary!$D$34:$O$34,0))</f>
        <v>0</v>
      </c>
      <c r="H441" s="103">
        <f ca="1">INDEX(CRC_Contributions_Summary!$D$35:$O$554,MATCH($Q441,CRC_Contributions_Summary!$Q$35:$Q$554,0),MATCH(H$3,CRC_Contributions_Summary!$D$34:$O$34,0))</f>
        <v>0</v>
      </c>
      <c r="I441" s="103">
        <f ca="1">INDEX(CRC_Contributions_Summary!$D$35:$O$554,MATCH($Q441,CRC_Contributions_Summary!$Q$35:$Q$554,0),MATCH(I$3,CRC_Contributions_Summary!$D$34:$O$34,0))</f>
        <v>0</v>
      </c>
      <c r="J441" s="103">
        <f ca="1">INDEX(CRC_Contributions_Summary!$D$35:$O$554,MATCH($Q441,CRC_Contributions_Summary!$Q$35:$Q$554,0),MATCH(J$3,CRC_Contributions_Summary!$D$34:$O$34,0))</f>
        <v>0</v>
      </c>
      <c r="K441" s="103">
        <f ca="1">INDEX(CRC_Contributions_Summary!$D$35:$O$554,MATCH($Q441,CRC_Contributions_Summary!$Q$35:$Q$554,0),MATCH(K$3,CRC_Contributions_Summary!$D$34:$O$34,0))</f>
        <v>0</v>
      </c>
      <c r="L441" s="103">
        <f ca="1">INDEX(CRC_Contributions_Summary!$D$35:$O$554,MATCH($Q441,CRC_Contributions_Summary!$Q$35:$Q$554,0),MATCH(L$3,CRC_Contributions_Summary!$D$34:$O$34,0))</f>
        <v>0</v>
      </c>
      <c r="M441" s="103">
        <f ca="1">INDEX(CRC_Contributions_Summary!$D$35:$O$554,MATCH($Q441,CRC_Contributions_Summary!$Q$35:$Q$554,0),MATCH(M$3,CRC_Contributions_Summary!$D$34:$O$34,0))</f>
        <v>0</v>
      </c>
      <c r="N441" s="103">
        <f ca="1">INDEX(CRC_Contributions_Summary!$D$35:$O$554,MATCH($Q441,CRC_Contributions_Summary!$Q$35:$Q$554,0),MATCH(N$3,CRC_Contributions_Summary!$D$34:$O$34,0))</f>
        <v>0</v>
      </c>
      <c r="O441" s="103">
        <f t="shared" ca="1" si="504"/>
        <v>0</v>
      </c>
      <c r="P441">
        <f t="shared" ref="P441" ca="1" si="507">B439</f>
        <v>88</v>
      </c>
      <c r="Q441" t="str">
        <f t="shared" ca="1" si="445"/>
        <v>88Staff value ($)</v>
      </c>
    </row>
    <row r="442" spans="2:17">
      <c r="B442" s="282"/>
      <c r="C442" s="100" t="s">
        <v>347</v>
      </c>
      <c r="D442" s="103">
        <f ca="1">INDEX(CRC_Contributions_Summary!$D$35:$O$554,MATCH($Q442,CRC_Contributions_Summary!$Q$35:$Q$554,0),MATCH(D$3,CRC_Contributions_Summary!$D$34:$O$34,0))</f>
        <v>0</v>
      </c>
      <c r="E442" s="103">
        <f ca="1">INDEX(CRC_Contributions_Summary!$D$35:$O$554,MATCH($Q442,CRC_Contributions_Summary!$Q$35:$Q$554,0),MATCH(E$3,CRC_Contributions_Summary!$D$34:$O$34,0))</f>
        <v>0</v>
      </c>
      <c r="F442" s="103">
        <f ca="1">INDEX(CRC_Contributions_Summary!$D$35:$O$554,MATCH($Q442,CRC_Contributions_Summary!$Q$35:$Q$554,0),MATCH(F$3,CRC_Contributions_Summary!$D$34:$O$34,0))</f>
        <v>0</v>
      </c>
      <c r="G442" s="103">
        <f ca="1">INDEX(CRC_Contributions_Summary!$D$35:$O$554,MATCH($Q442,CRC_Contributions_Summary!$Q$35:$Q$554,0),MATCH(G$3,CRC_Contributions_Summary!$D$34:$O$34,0))</f>
        <v>0</v>
      </c>
      <c r="H442" s="103">
        <f ca="1">INDEX(CRC_Contributions_Summary!$D$35:$O$554,MATCH($Q442,CRC_Contributions_Summary!$Q$35:$Q$554,0),MATCH(H$3,CRC_Contributions_Summary!$D$34:$O$34,0))</f>
        <v>0</v>
      </c>
      <c r="I442" s="103">
        <f ca="1">INDEX(CRC_Contributions_Summary!$D$35:$O$554,MATCH($Q442,CRC_Contributions_Summary!$Q$35:$Q$554,0),MATCH(I$3,CRC_Contributions_Summary!$D$34:$O$34,0))</f>
        <v>0</v>
      </c>
      <c r="J442" s="103">
        <f ca="1">INDEX(CRC_Contributions_Summary!$D$35:$O$554,MATCH($Q442,CRC_Contributions_Summary!$Q$35:$Q$554,0),MATCH(J$3,CRC_Contributions_Summary!$D$34:$O$34,0))</f>
        <v>0</v>
      </c>
      <c r="K442" s="103">
        <f ca="1">INDEX(CRC_Contributions_Summary!$D$35:$O$554,MATCH($Q442,CRC_Contributions_Summary!$Q$35:$Q$554,0),MATCH(K$3,CRC_Contributions_Summary!$D$34:$O$34,0))</f>
        <v>0</v>
      </c>
      <c r="L442" s="103">
        <f ca="1">INDEX(CRC_Contributions_Summary!$D$35:$O$554,MATCH($Q442,CRC_Contributions_Summary!$Q$35:$Q$554,0),MATCH(L$3,CRC_Contributions_Summary!$D$34:$O$34,0))</f>
        <v>0</v>
      </c>
      <c r="M442" s="103">
        <f ca="1">INDEX(CRC_Contributions_Summary!$D$35:$O$554,MATCH($Q442,CRC_Contributions_Summary!$Q$35:$Q$554,0),MATCH(M$3,CRC_Contributions_Summary!$D$34:$O$34,0))</f>
        <v>0</v>
      </c>
      <c r="N442" s="103">
        <f ca="1">INDEX(CRC_Contributions_Summary!$D$35:$O$554,MATCH($Q442,CRC_Contributions_Summary!$Q$35:$Q$554,0),MATCH(N$3,CRC_Contributions_Summary!$D$34:$O$34,0))</f>
        <v>0</v>
      </c>
      <c r="O442" s="103">
        <f t="shared" ca="1" si="504"/>
        <v>0</v>
      </c>
      <c r="P442">
        <f t="shared" ref="P442" ca="1" si="508">B439</f>
        <v>88</v>
      </c>
      <c r="Q442" t="str">
        <f t="shared" ca="1" si="445"/>
        <v>88Non-staff in-kind ($)</v>
      </c>
    </row>
    <row r="443" spans="2:17">
      <c r="B443" s="282"/>
      <c r="C443" s="101" t="s">
        <v>428</v>
      </c>
      <c r="D443" s="105">
        <f t="shared" ref="D443:O443" ca="1" si="509">SUM(D439,D441,D442)</f>
        <v>0</v>
      </c>
      <c r="E443" s="105">
        <f t="shared" ca="1" si="509"/>
        <v>0</v>
      </c>
      <c r="F443" s="105">
        <f t="shared" ca="1" si="509"/>
        <v>0</v>
      </c>
      <c r="G443" s="105">
        <f t="shared" ca="1" si="509"/>
        <v>0</v>
      </c>
      <c r="H443" s="105">
        <f t="shared" ca="1" si="509"/>
        <v>0</v>
      </c>
      <c r="I443" s="105">
        <f t="shared" ca="1" si="509"/>
        <v>0</v>
      </c>
      <c r="J443" s="105">
        <f t="shared" ca="1" si="509"/>
        <v>0</v>
      </c>
      <c r="K443" s="105">
        <f t="shared" ca="1" si="509"/>
        <v>0</v>
      </c>
      <c r="L443" s="105">
        <f t="shared" ca="1" si="509"/>
        <v>0</v>
      </c>
      <c r="M443" s="105">
        <f t="shared" ca="1" si="509"/>
        <v>0</v>
      </c>
      <c r="N443" s="105">
        <f t="shared" ca="1" si="509"/>
        <v>0</v>
      </c>
      <c r="O443" s="105">
        <f t="shared" ca="1" si="509"/>
        <v>0</v>
      </c>
      <c r="Q443" t="str">
        <f t="shared" si="445"/>
        <v>Partner total ($)</v>
      </c>
    </row>
    <row r="444" spans="2:17">
      <c r="B444" s="282">
        <f ca="1">INDEX(CRC_Partner_Information!$B$7:$B$136,COUNTA(B$4:B444))</f>
        <v>89</v>
      </c>
      <c r="C444" s="98" t="s">
        <v>344</v>
      </c>
      <c r="D444" s="103">
        <f ca="1">INDEX(CRC_Contributions_Summary!$D$35:$O$554,MATCH($Q444,CRC_Contributions_Summary!$Q$35:$Q$554,0),MATCH(D$3,CRC_Contributions_Summary!$D$34:$O$34,0))</f>
        <v>0</v>
      </c>
      <c r="E444" s="103">
        <f ca="1">INDEX(CRC_Contributions_Summary!$D$35:$O$554,MATCH($Q444,CRC_Contributions_Summary!$Q$35:$Q$554,0),MATCH(E$3,CRC_Contributions_Summary!$D$34:$O$34,0))</f>
        <v>0</v>
      </c>
      <c r="F444" s="103">
        <f ca="1">INDEX(CRC_Contributions_Summary!$D$35:$O$554,MATCH($Q444,CRC_Contributions_Summary!$Q$35:$Q$554,0),MATCH(F$3,CRC_Contributions_Summary!$D$34:$O$34,0))</f>
        <v>0</v>
      </c>
      <c r="G444" s="103">
        <f ca="1">INDEX(CRC_Contributions_Summary!$D$35:$O$554,MATCH($Q444,CRC_Contributions_Summary!$Q$35:$Q$554,0),MATCH(G$3,CRC_Contributions_Summary!$D$34:$O$34,0))</f>
        <v>0</v>
      </c>
      <c r="H444" s="103">
        <f ca="1">INDEX(CRC_Contributions_Summary!$D$35:$O$554,MATCH($Q444,CRC_Contributions_Summary!$Q$35:$Q$554,0),MATCH(H$3,CRC_Contributions_Summary!$D$34:$O$34,0))</f>
        <v>0</v>
      </c>
      <c r="I444" s="103">
        <f ca="1">INDEX(CRC_Contributions_Summary!$D$35:$O$554,MATCH($Q444,CRC_Contributions_Summary!$Q$35:$Q$554,0),MATCH(I$3,CRC_Contributions_Summary!$D$34:$O$34,0))</f>
        <v>0</v>
      </c>
      <c r="J444" s="103">
        <f ca="1">INDEX(CRC_Contributions_Summary!$D$35:$O$554,MATCH($Q444,CRC_Contributions_Summary!$Q$35:$Q$554,0),MATCH(J$3,CRC_Contributions_Summary!$D$34:$O$34,0))</f>
        <v>0</v>
      </c>
      <c r="K444" s="103">
        <f ca="1">INDEX(CRC_Contributions_Summary!$D$35:$O$554,MATCH($Q444,CRC_Contributions_Summary!$Q$35:$Q$554,0),MATCH(K$3,CRC_Contributions_Summary!$D$34:$O$34,0))</f>
        <v>0</v>
      </c>
      <c r="L444" s="103">
        <f ca="1">INDEX(CRC_Contributions_Summary!$D$35:$O$554,MATCH($Q444,CRC_Contributions_Summary!$Q$35:$Q$554,0),MATCH(L$3,CRC_Contributions_Summary!$D$34:$O$34,0))</f>
        <v>0</v>
      </c>
      <c r="M444" s="103">
        <f ca="1">INDEX(CRC_Contributions_Summary!$D$35:$O$554,MATCH($Q444,CRC_Contributions_Summary!$Q$35:$Q$554,0),MATCH(M$3,CRC_Contributions_Summary!$D$34:$O$34,0))</f>
        <v>0</v>
      </c>
      <c r="N444" s="103">
        <f ca="1">INDEX(CRC_Contributions_Summary!$D$35:$O$554,MATCH($Q444,CRC_Contributions_Summary!$Q$35:$Q$554,0),MATCH(N$3,CRC_Contributions_Summary!$D$34:$O$34,0))</f>
        <v>0</v>
      </c>
      <c r="O444" s="103">
        <f t="shared" ref="O444:O447" ca="1" si="510">SUM(D444:N444)</f>
        <v>0</v>
      </c>
      <c r="P444">
        <f t="shared" ref="P444" ca="1" si="511">B444</f>
        <v>89</v>
      </c>
      <c r="Q444" t="str">
        <f t="shared" ca="1" si="445"/>
        <v>89Cash ($)</v>
      </c>
    </row>
    <row r="445" spans="2:17">
      <c r="B445" s="282"/>
      <c r="C445" s="99" t="s">
        <v>345</v>
      </c>
      <c r="D445" s="104">
        <f ca="1">INDEX(CRC_Contributions_Summary!$D$35:$O$554,MATCH($Q445,CRC_Contributions_Summary!$Q$35:$Q$554,0),MATCH(D$3,CRC_Contributions_Summary!$D$34:$O$34,0))</f>
        <v>0</v>
      </c>
      <c r="E445" s="104">
        <f ca="1">INDEX(CRC_Contributions_Summary!$D$35:$O$554,MATCH($Q445,CRC_Contributions_Summary!$Q$35:$Q$554,0),MATCH(E$3,CRC_Contributions_Summary!$D$34:$O$34,0))</f>
        <v>0</v>
      </c>
      <c r="F445" s="104">
        <f ca="1">INDEX(CRC_Contributions_Summary!$D$35:$O$554,MATCH($Q445,CRC_Contributions_Summary!$Q$35:$Q$554,0),MATCH(F$3,CRC_Contributions_Summary!$D$34:$O$34,0))</f>
        <v>0</v>
      </c>
      <c r="G445" s="104">
        <f ca="1">INDEX(CRC_Contributions_Summary!$D$35:$O$554,MATCH($Q445,CRC_Contributions_Summary!$Q$35:$Q$554,0),MATCH(G$3,CRC_Contributions_Summary!$D$34:$O$34,0))</f>
        <v>0</v>
      </c>
      <c r="H445" s="104">
        <f ca="1">INDEX(CRC_Contributions_Summary!$D$35:$O$554,MATCH($Q445,CRC_Contributions_Summary!$Q$35:$Q$554,0),MATCH(H$3,CRC_Contributions_Summary!$D$34:$O$34,0))</f>
        <v>0</v>
      </c>
      <c r="I445" s="104">
        <f ca="1">INDEX(CRC_Contributions_Summary!$D$35:$O$554,MATCH($Q445,CRC_Contributions_Summary!$Q$35:$Q$554,0),MATCH(I$3,CRC_Contributions_Summary!$D$34:$O$34,0))</f>
        <v>0</v>
      </c>
      <c r="J445" s="104">
        <f ca="1">INDEX(CRC_Contributions_Summary!$D$35:$O$554,MATCH($Q445,CRC_Contributions_Summary!$Q$35:$Q$554,0),MATCH(J$3,CRC_Contributions_Summary!$D$34:$O$34,0))</f>
        <v>0</v>
      </c>
      <c r="K445" s="104">
        <f ca="1">INDEX(CRC_Contributions_Summary!$D$35:$O$554,MATCH($Q445,CRC_Contributions_Summary!$Q$35:$Q$554,0),MATCH(K$3,CRC_Contributions_Summary!$D$34:$O$34,0))</f>
        <v>0</v>
      </c>
      <c r="L445" s="104">
        <f ca="1">INDEX(CRC_Contributions_Summary!$D$35:$O$554,MATCH($Q445,CRC_Contributions_Summary!$Q$35:$Q$554,0),MATCH(L$3,CRC_Contributions_Summary!$D$34:$O$34,0))</f>
        <v>0</v>
      </c>
      <c r="M445" s="104">
        <f ca="1">INDEX(CRC_Contributions_Summary!$D$35:$O$554,MATCH($Q445,CRC_Contributions_Summary!$Q$35:$Q$554,0),MATCH(M$3,CRC_Contributions_Summary!$D$34:$O$34,0))</f>
        <v>0</v>
      </c>
      <c r="N445" s="104">
        <f ca="1">INDEX(CRC_Contributions_Summary!$D$35:$O$554,MATCH($Q445,CRC_Contributions_Summary!$Q$35:$Q$554,0),MATCH(N$3,CRC_Contributions_Summary!$D$34:$O$34,0))</f>
        <v>0</v>
      </c>
      <c r="O445" s="104">
        <f t="shared" ca="1" si="510"/>
        <v>0</v>
      </c>
      <c r="P445">
        <f t="shared" ref="P445" ca="1" si="512">B444</f>
        <v>89</v>
      </c>
      <c r="Q445" t="str">
        <f t="shared" ca="1" si="445"/>
        <v>89Number of FTE</v>
      </c>
    </row>
    <row r="446" spans="2:17">
      <c r="B446" s="282"/>
      <c r="C446" s="99" t="s">
        <v>355</v>
      </c>
      <c r="D446" s="103">
        <f ca="1">INDEX(CRC_Contributions_Summary!$D$35:$O$554,MATCH($Q446,CRC_Contributions_Summary!$Q$35:$Q$554,0),MATCH(D$3,CRC_Contributions_Summary!$D$34:$O$34,0))</f>
        <v>0</v>
      </c>
      <c r="E446" s="103">
        <f ca="1">INDEX(CRC_Contributions_Summary!$D$35:$O$554,MATCH($Q446,CRC_Contributions_Summary!$Q$35:$Q$554,0),MATCH(E$3,CRC_Contributions_Summary!$D$34:$O$34,0))</f>
        <v>0</v>
      </c>
      <c r="F446" s="103">
        <f ca="1">INDEX(CRC_Contributions_Summary!$D$35:$O$554,MATCH($Q446,CRC_Contributions_Summary!$Q$35:$Q$554,0),MATCH(F$3,CRC_Contributions_Summary!$D$34:$O$34,0))</f>
        <v>0</v>
      </c>
      <c r="G446" s="103">
        <f ca="1">INDEX(CRC_Contributions_Summary!$D$35:$O$554,MATCH($Q446,CRC_Contributions_Summary!$Q$35:$Q$554,0),MATCH(G$3,CRC_Contributions_Summary!$D$34:$O$34,0))</f>
        <v>0</v>
      </c>
      <c r="H446" s="103">
        <f ca="1">INDEX(CRC_Contributions_Summary!$D$35:$O$554,MATCH($Q446,CRC_Contributions_Summary!$Q$35:$Q$554,0),MATCH(H$3,CRC_Contributions_Summary!$D$34:$O$34,0))</f>
        <v>0</v>
      </c>
      <c r="I446" s="103">
        <f ca="1">INDEX(CRC_Contributions_Summary!$D$35:$O$554,MATCH($Q446,CRC_Contributions_Summary!$Q$35:$Q$554,0),MATCH(I$3,CRC_Contributions_Summary!$D$34:$O$34,0))</f>
        <v>0</v>
      </c>
      <c r="J446" s="103">
        <f ca="1">INDEX(CRC_Contributions_Summary!$D$35:$O$554,MATCH($Q446,CRC_Contributions_Summary!$Q$35:$Q$554,0),MATCH(J$3,CRC_Contributions_Summary!$D$34:$O$34,0))</f>
        <v>0</v>
      </c>
      <c r="K446" s="103">
        <f ca="1">INDEX(CRC_Contributions_Summary!$D$35:$O$554,MATCH($Q446,CRC_Contributions_Summary!$Q$35:$Q$554,0),MATCH(K$3,CRC_Contributions_Summary!$D$34:$O$34,0))</f>
        <v>0</v>
      </c>
      <c r="L446" s="103">
        <f ca="1">INDEX(CRC_Contributions_Summary!$D$35:$O$554,MATCH($Q446,CRC_Contributions_Summary!$Q$35:$Q$554,0),MATCH(L$3,CRC_Contributions_Summary!$D$34:$O$34,0))</f>
        <v>0</v>
      </c>
      <c r="M446" s="103">
        <f ca="1">INDEX(CRC_Contributions_Summary!$D$35:$O$554,MATCH($Q446,CRC_Contributions_Summary!$Q$35:$Q$554,0),MATCH(M$3,CRC_Contributions_Summary!$D$34:$O$34,0))</f>
        <v>0</v>
      </c>
      <c r="N446" s="103">
        <f ca="1">INDEX(CRC_Contributions_Summary!$D$35:$O$554,MATCH($Q446,CRC_Contributions_Summary!$Q$35:$Q$554,0),MATCH(N$3,CRC_Contributions_Summary!$D$34:$O$34,0))</f>
        <v>0</v>
      </c>
      <c r="O446" s="103">
        <f t="shared" ca="1" si="510"/>
        <v>0</v>
      </c>
      <c r="P446">
        <f t="shared" ref="P446" ca="1" si="513">B444</f>
        <v>89</v>
      </c>
      <c r="Q446" t="str">
        <f t="shared" ca="1" si="445"/>
        <v>89Staff value ($)</v>
      </c>
    </row>
    <row r="447" spans="2:17">
      <c r="B447" s="282"/>
      <c r="C447" s="100" t="s">
        <v>347</v>
      </c>
      <c r="D447" s="103">
        <f ca="1">INDEX(CRC_Contributions_Summary!$D$35:$O$554,MATCH($Q447,CRC_Contributions_Summary!$Q$35:$Q$554,0),MATCH(D$3,CRC_Contributions_Summary!$D$34:$O$34,0))</f>
        <v>0</v>
      </c>
      <c r="E447" s="103">
        <f ca="1">INDEX(CRC_Contributions_Summary!$D$35:$O$554,MATCH($Q447,CRC_Contributions_Summary!$Q$35:$Q$554,0),MATCH(E$3,CRC_Contributions_Summary!$D$34:$O$34,0))</f>
        <v>0</v>
      </c>
      <c r="F447" s="103">
        <f ca="1">INDEX(CRC_Contributions_Summary!$D$35:$O$554,MATCH($Q447,CRC_Contributions_Summary!$Q$35:$Q$554,0),MATCH(F$3,CRC_Contributions_Summary!$D$34:$O$34,0))</f>
        <v>0</v>
      </c>
      <c r="G447" s="103">
        <f ca="1">INDEX(CRC_Contributions_Summary!$D$35:$O$554,MATCH($Q447,CRC_Contributions_Summary!$Q$35:$Q$554,0),MATCH(G$3,CRC_Contributions_Summary!$D$34:$O$34,0))</f>
        <v>0</v>
      </c>
      <c r="H447" s="103">
        <f ca="1">INDEX(CRC_Contributions_Summary!$D$35:$O$554,MATCH($Q447,CRC_Contributions_Summary!$Q$35:$Q$554,0),MATCH(H$3,CRC_Contributions_Summary!$D$34:$O$34,0))</f>
        <v>0</v>
      </c>
      <c r="I447" s="103">
        <f ca="1">INDEX(CRC_Contributions_Summary!$D$35:$O$554,MATCH($Q447,CRC_Contributions_Summary!$Q$35:$Q$554,0),MATCH(I$3,CRC_Contributions_Summary!$D$34:$O$34,0))</f>
        <v>0</v>
      </c>
      <c r="J447" s="103">
        <f ca="1">INDEX(CRC_Contributions_Summary!$D$35:$O$554,MATCH($Q447,CRC_Contributions_Summary!$Q$35:$Q$554,0),MATCH(J$3,CRC_Contributions_Summary!$D$34:$O$34,0))</f>
        <v>0</v>
      </c>
      <c r="K447" s="103">
        <f ca="1">INDEX(CRC_Contributions_Summary!$D$35:$O$554,MATCH($Q447,CRC_Contributions_Summary!$Q$35:$Q$554,0),MATCH(K$3,CRC_Contributions_Summary!$D$34:$O$34,0))</f>
        <v>0</v>
      </c>
      <c r="L447" s="103">
        <f ca="1">INDEX(CRC_Contributions_Summary!$D$35:$O$554,MATCH($Q447,CRC_Contributions_Summary!$Q$35:$Q$554,0),MATCH(L$3,CRC_Contributions_Summary!$D$34:$O$34,0))</f>
        <v>0</v>
      </c>
      <c r="M447" s="103">
        <f ca="1">INDEX(CRC_Contributions_Summary!$D$35:$O$554,MATCH($Q447,CRC_Contributions_Summary!$Q$35:$Q$554,0),MATCH(M$3,CRC_Contributions_Summary!$D$34:$O$34,0))</f>
        <v>0</v>
      </c>
      <c r="N447" s="103">
        <f ca="1">INDEX(CRC_Contributions_Summary!$D$35:$O$554,MATCH($Q447,CRC_Contributions_Summary!$Q$35:$Q$554,0),MATCH(N$3,CRC_Contributions_Summary!$D$34:$O$34,0))</f>
        <v>0</v>
      </c>
      <c r="O447" s="103">
        <f t="shared" ca="1" si="510"/>
        <v>0</v>
      </c>
      <c r="P447">
        <f t="shared" ref="P447" ca="1" si="514">B444</f>
        <v>89</v>
      </c>
      <c r="Q447" t="str">
        <f t="shared" ca="1" si="445"/>
        <v>89Non-staff in-kind ($)</v>
      </c>
    </row>
    <row r="448" spans="2:17">
      <c r="B448" s="282"/>
      <c r="C448" s="101" t="s">
        <v>428</v>
      </c>
      <c r="D448" s="105">
        <f t="shared" ref="D448:O448" ca="1" si="515">SUM(D444,D446,D447)</f>
        <v>0</v>
      </c>
      <c r="E448" s="105">
        <f t="shared" ca="1" si="515"/>
        <v>0</v>
      </c>
      <c r="F448" s="105">
        <f t="shared" ca="1" si="515"/>
        <v>0</v>
      </c>
      <c r="G448" s="105">
        <f t="shared" ca="1" si="515"/>
        <v>0</v>
      </c>
      <c r="H448" s="105">
        <f t="shared" ca="1" si="515"/>
        <v>0</v>
      </c>
      <c r="I448" s="105">
        <f t="shared" ca="1" si="515"/>
        <v>0</v>
      </c>
      <c r="J448" s="105">
        <f t="shared" ca="1" si="515"/>
        <v>0</v>
      </c>
      <c r="K448" s="105">
        <f t="shared" ca="1" si="515"/>
        <v>0</v>
      </c>
      <c r="L448" s="105">
        <f t="shared" ca="1" si="515"/>
        <v>0</v>
      </c>
      <c r="M448" s="105">
        <f t="shared" ca="1" si="515"/>
        <v>0</v>
      </c>
      <c r="N448" s="105">
        <f t="shared" ca="1" si="515"/>
        <v>0</v>
      </c>
      <c r="O448" s="105">
        <f t="shared" ca="1" si="515"/>
        <v>0</v>
      </c>
      <c r="Q448" t="str">
        <f t="shared" si="445"/>
        <v>Partner total ($)</v>
      </c>
    </row>
    <row r="449" spans="2:17">
      <c r="B449" s="282">
        <f ca="1">INDEX(CRC_Partner_Information!$B$7:$B$136,COUNTA(B$4:B449))</f>
        <v>90</v>
      </c>
      <c r="C449" s="98" t="s">
        <v>344</v>
      </c>
      <c r="D449" s="103">
        <f ca="1">INDEX(CRC_Contributions_Summary!$D$35:$O$554,MATCH($Q449,CRC_Contributions_Summary!$Q$35:$Q$554,0),MATCH(D$3,CRC_Contributions_Summary!$D$34:$O$34,0))</f>
        <v>0</v>
      </c>
      <c r="E449" s="103">
        <f ca="1">INDEX(CRC_Contributions_Summary!$D$35:$O$554,MATCH($Q449,CRC_Contributions_Summary!$Q$35:$Q$554,0),MATCH(E$3,CRC_Contributions_Summary!$D$34:$O$34,0))</f>
        <v>0</v>
      </c>
      <c r="F449" s="103">
        <f ca="1">INDEX(CRC_Contributions_Summary!$D$35:$O$554,MATCH($Q449,CRC_Contributions_Summary!$Q$35:$Q$554,0),MATCH(F$3,CRC_Contributions_Summary!$D$34:$O$34,0))</f>
        <v>0</v>
      </c>
      <c r="G449" s="103">
        <f ca="1">INDEX(CRC_Contributions_Summary!$D$35:$O$554,MATCH($Q449,CRC_Contributions_Summary!$Q$35:$Q$554,0),MATCH(G$3,CRC_Contributions_Summary!$D$34:$O$34,0))</f>
        <v>0</v>
      </c>
      <c r="H449" s="103">
        <f ca="1">INDEX(CRC_Contributions_Summary!$D$35:$O$554,MATCH($Q449,CRC_Contributions_Summary!$Q$35:$Q$554,0),MATCH(H$3,CRC_Contributions_Summary!$D$34:$O$34,0))</f>
        <v>0</v>
      </c>
      <c r="I449" s="103">
        <f ca="1">INDEX(CRC_Contributions_Summary!$D$35:$O$554,MATCH($Q449,CRC_Contributions_Summary!$Q$35:$Q$554,0),MATCH(I$3,CRC_Contributions_Summary!$D$34:$O$34,0))</f>
        <v>0</v>
      </c>
      <c r="J449" s="103">
        <f ca="1">INDEX(CRC_Contributions_Summary!$D$35:$O$554,MATCH($Q449,CRC_Contributions_Summary!$Q$35:$Q$554,0),MATCH(J$3,CRC_Contributions_Summary!$D$34:$O$34,0))</f>
        <v>0</v>
      </c>
      <c r="K449" s="103">
        <f ca="1">INDEX(CRC_Contributions_Summary!$D$35:$O$554,MATCH($Q449,CRC_Contributions_Summary!$Q$35:$Q$554,0),MATCH(K$3,CRC_Contributions_Summary!$D$34:$O$34,0))</f>
        <v>0</v>
      </c>
      <c r="L449" s="103">
        <f ca="1">INDEX(CRC_Contributions_Summary!$D$35:$O$554,MATCH($Q449,CRC_Contributions_Summary!$Q$35:$Q$554,0),MATCH(L$3,CRC_Contributions_Summary!$D$34:$O$34,0))</f>
        <v>0</v>
      </c>
      <c r="M449" s="103">
        <f ca="1">INDEX(CRC_Contributions_Summary!$D$35:$O$554,MATCH($Q449,CRC_Contributions_Summary!$Q$35:$Q$554,0),MATCH(M$3,CRC_Contributions_Summary!$D$34:$O$34,0))</f>
        <v>0</v>
      </c>
      <c r="N449" s="103">
        <f ca="1">INDEX(CRC_Contributions_Summary!$D$35:$O$554,MATCH($Q449,CRC_Contributions_Summary!$Q$35:$Q$554,0),MATCH(N$3,CRC_Contributions_Summary!$D$34:$O$34,0))</f>
        <v>0</v>
      </c>
      <c r="O449" s="103">
        <f t="shared" ref="O449:O452" ca="1" si="516">SUM(D449:N449)</f>
        <v>0</v>
      </c>
      <c r="P449">
        <f t="shared" ref="P449" ca="1" si="517">B449</f>
        <v>90</v>
      </c>
      <c r="Q449" t="str">
        <f t="shared" ca="1" si="445"/>
        <v>90Cash ($)</v>
      </c>
    </row>
    <row r="450" spans="2:17">
      <c r="B450" s="282"/>
      <c r="C450" s="99" t="s">
        <v>345</v>
      </c>
      <c r="D450" s="104">
        <f ca="1">INDEX(CRC_Contributions_Summary!$D$35:$O$554,MATCH($Q450,CRC_Contributions_Summary!$Q$35:$Q$554,0),MATCH(D$3,CRC_Contributions_Summary!$D$34:$O$34,0))</f>
        <v>0</v>
      </c>
      <c r="E450" s="104">
        <f ca="1">INDEX(CRC_Contributions_Summary!$D$35:$O$554,MATCH($Q450,CRC_Contributions_Summary!$Q$35:$Q$554,0),MATCH(E$3,CRC_Contributions_Summary!$D$34:$O$34,0))</f>
        <v>0</v>
      </c>
      <c r="F450" s="104">
        <f ca="1">INDEX(CRC_Contributions_Summary!$D$35:$O$554,MATCH($Q450,CRC_Contributions_Summary!$Q$35:$Q$554,0),MATCH(F$3,CRC_Contributions_Summary!$D$34:$O$34,0))</f>
        <v>0</v>
      </c>
      <c r="G450" s="104">
        <f ca="1">INDEX(CRC_Contributions_Summary!$D$35:$O$554,MATCH($Q450,CRC_Contributions_Summary!$Q$35:$Q$554,0),MATCH(G$3,CRC_Contributions_Summary!$D$34:$O$34,0))</f>
        <v>0</v>
      </c>
      <c r="H450" s="104">
        <f ca="1">INDEX(CRC_Contributions_Summary!$D$35:$O$554,MATCH($Q450,CRC_Contributions_Summary!$Q$35:$Q$554,0),MATCH(H$3,CRC_Contributions_Summary!$D$34:$O$34,0))</f>
        <v>0</v>
      </c>
      <c r="I450" s="104">
        <f ca="1">INDEX(CRC_Contributions_Summary!$D$35:$O$554,MATCH($Q450,CRC_Contributions_Summary!$Q$35:$Q$554,0),MATCH(I$3,CRC_Contributions_Summary!$D$34:$O$34,0))</f>
        <v>0</v>
      </c>
      <c r="J450" s="104">
        <f ca="1">INDEX(CRC_Contributions_Summary!$D$35:$O$554,MATCH($Q450,CRC_Contributions_Summary!$Q$35:$Q$554,0),MATCH(J$3,CRC_Contributions_Summary!$D$34:$O$34,0))</f>
        <v>0</v>
      </c>
      <c r="K450" s="104">
        <f ca="1">INDEX(CRC_Contributions_Summary!$D$35:$O$554,MATCH($Q450,CRC_Contributions_Summary!$Q$35:$Q$554,0),MATCH(K$3,CRC_Contributions_Summary!$D$34:$O$34,0))</f>
        <v>0</v>
      </c>
      <c r="L450" s="104">
        <f ca="1">INDEX(CRC_Contributions_Summary!$D$35:$O$554,MATCH($Q450,CRC_Contributions_Summary!$Q$35:$Q$554,0),MATCH(L$3,CRC_Contributions_Summary!$D$34:$O$34,0))</f>
        <v>0</v>
      </c>
      <c r="M450" s="104">
        <f ca="1">INDEX(CRC_Contributions_Summary!$D$35:$O$554,MATCH($Q450,CRC_Contributions_Summary!$Q$35:$Q$554,0),MATCH(M$3,CRC_Contributions_Summary!$D$34:$O$34,0))</f>
        <v>0</v>
      </c>
      <c r="N450" s="104">
        <f ca="1">INDEX(CRC_Contributions_Summary!$D$35:$O$554,MATCH($Q450,CRC_Contributions_Summary!$Q$35:$Q$554,0),MATCH(N$3,CRC_Contributions_Summary!$D$34:$O$34,0))</f>
        <v>0</v>
      </c>
      <c r="O450" s="104">
        <f t="shared" ca="1" si="516"/>
        <v>0</v>
      </c>
      <c r="P450">
        <f t="shared" ref="P450" ca="1" si="518">B449</f>
        <v>90</v>
      </c>
      <c r="Q450" t="str">
        <f t="shared" ca="1" si="445"/>
        <v>90Number of FTE</v>
      </c>
    </row>
    <row r="451" spans="2:17">
      <c r="B451" s="282"/>
      <c r="C451" s="99" t="s">
        <v>355</v>
      </c>
      <c r="D451" s="103">
        <f ca="1">INDEX(CRC_Contributions_Summary!$D$35:$O$554,MATCH($Q451,CRC_Contributions_Summary!$Q$35:$Q$554,0),MATCH(D$3,CRC_Contributions_Summary!$D$34:$O$34,0))</f>
        <v>0</v>
      </c>
      <c r="E451" s="103">
        <f ca="1">INDEX(CRC_Contributions_Summary!$D$35:$O$554,MATCH($Q451,CRC_Contributions_Summary!$Q$35:$Q$554,0),MATCH(E$3,CRC_Contributions_Summary!$D$34:$O$34,0))</f>
        <v>0</v>
      </c>
      <c r="F451" s="103">
        <f ca="1">INDEX(CRC_Contributions_Summary!$D$35:$O$554,MATCH($Q451,CRC_Contributions_Summary!$Q$35:$Q$554,0),MATCH(F$3,CRC_Contributions_Summary!$D$34:$O$34,0))</f>
        <v>0</v>
      </c>
      <c r="G451" s="103">
        <f ca="1">INDEX(CRC_Contributions_Summary!$D$35:$O$554,MATCH($Q451,CRC_Contributions_Summary!$Q$35:$Q$554,0),MATCH(G$3,CRC_Contributions_Summary!$D$34:$O$34,0))</f>
        <v>0</v>
      </c>
      <c r="H451" s="103">
        <f ca="1">INDEX(CRC_Contributions_Summary!$D$35:$O$554,MATCH($Q451,CRC_Contributions_Summary!$Q$35:$Q$554,0),MATCH(H$3,CRC_Contributions_Summary!$D$34:$O$34,0))</f>
        <v>0</v>
      </c>
      <c r="I451" s="103">
        <f ca="1">INDEX(CRC_Contributions_Summary!$D$35:$O$554,MATCH($Q451,CRC_Contributions_Summary!$Q$35:$Q$554,0),MATCH(I$3,CRC_Contributions_Summary!$D$34:$O$34,0))</f>
        <v>0</v>
      </c>
      <c r="J451" s="103">
        <f ca="1">INDEX(CRC_Contributions_Summary!$D$35:$O$554,MATCH($Q451,CRC_Contributions_Summary!$Q$35:$Q$554,0),MATCH(J$3,CRC_Contributions_Summary!$D$34:$O$34,0))</f>
        <v>0</v>
      </c>
      <c r="K451" s="103">
        <f ca="1">INDEX(CRC_Contributions_Summary!$D$35:$O$554,MATCH($Q451,CRC_Contributions_Summary!$Q$35:$Q$554,0),MATCH(K$3,CRC_Contributions_Summary!$D$34:$O$34,0))</f>
        <v>0</v>
      </c>
      <c r="L451" s="103">
        <f ca="1">INDEX(CRC_Contributions_Summary!$D$35:$O$554,MATCH($Q451,CRC_Contributions_Summary!$Q$35:$Q$554,0),MATCH(L$3,CRC_Contributions_Summary!$D$34:$O$34,0))</f>
        <v>0</v>
      </c>
      <c r="M451" s="103">
        <f ca="1">INDEX(CRC_Contributions_Summary!$D$35:$O$554,MATCH($Q451,CRC_Contributions_Summary!$Q$35:$Q$554,0),MATCH(M$3,CRC_Contributions_Summary!$D$34:$O$34,0))</f>
        <v>0</v>
      </c>
      <c r="N451" s="103">
        <f ca="1">INDEX(CRC_Contributions_Summary!$D$35:$O$554,MATCH($Q451,CRC_Contributions_Summary!$Q$35:$Q$554,0),MATCH(N$3,CRC_Contributions_Summary!$D$34:$O$34,0))</f>
        <v>0</v>
      </c>
      <c r="O451" s="103">
        <f t="shared" ca="1" si="516"/>
        <v>0</v>
      </c>
      <c r="P451">
        <f t="shared" ref="P451" ca="1" si="519">B449</f>
        <v>90</v>
      </c>
      <c r="Q451" t="str">
        <f t="shared" ca="1" si="445"/>
        <v>90Staff value ($)</v>
      </c>
    </row>
    <row r="452" spans="2:17">
      <c r="B452" s="282"/>
      <c r="C452" s="100" t="s">
        <v>347</v>
      </c>
      <c r="D452" s="103">
        <f ca="1">INDEX(CRC_Contributions_Summary!$D$35:$O$554,MATCH($Q452,CRC_Contributions_Summary!$Q$35:$Q$554,0),MATCH(D$3,CRC_Contributions_Summary!$D$34:$O$34,0))</f>
        <v>0</v>
      </c>
      <c r="E452" s="103">
        <f ca="1">INDEX(CRC_Contributions_Summary!$D$35:$O$554,MATCH($Q452,CRC_Contributions_Summary!$Q$35:$Q$554,0),MATCH(E$3,CRC_Contributions_Summary!$D$34:$O$34,0))</f>
        <v>0</v>
      </c>
      <c r="F452" s="103">
        <f ca="1">INDEX(CRC_Contributions_Summary!$D$35:$O$554,MATCH($Q452,CRC_Contributions_Summary!$Q$35:$Q$554,0),MATCH(F$3,CRC_Contributions_Summary!$D$34:$O$34,0))</f>
        <v>0</v>
      </c>
      <c r="G452" s="103">
        <f ca="1">INDEX(CRC_Contributions_Summary!$D$35:$O$554,MATCH($Q452,CRC_Contributions_Summary!$Q$35:$Q$554,0),MATCH(G$3,CRC_Contributions_Summary!$D$34:$O$34,0))</f>
        <v>0</v>
      </c>
      <c r="H452" s="103">
        <f ca="1">INDEX(CRC_Contributions_Summary!$D$35:$O$554,MATCH($Q452,CRC_Contributions_Summary!$Q$35:$Q$554,0),MATCH(H$3,CRC_Contributions_Summary!$D$34:$O$34,0))</f>
        <v>0</v>
      </c>
      <c r="I452" s="103">
        <f ca="1">INDEX(CRC_Contributions_Summary!$D$35:$O$554,MATCH($Q452,CRC_Contributions_Summary!$Q$35:$Q$554,0),MATCH(I$3,CRC_Contributions_Summary!$D$34:$O$34,0))</f>
        <v>0</v>
      </c>
      <c r="J452" s="103">
        <f ca="1">INDEX(CRC_Contributions_Summary!$D$35:$O$554,MATCH($Q452,CRC_Contributions_Summary!$Q$35:$Q$554,0),MATCH(J$3,CRC_Contributions_Summary!$D$34:$O$34,0))</f>
        <v>0</v>
      </c>
      <c r="K452" s="103">
        <f ca="1">INDEX(CRC_Contributions_Summary!$D$35:$O$554,MATCH($Q452,CRC_Contributions_Summary!$Q$35:$Q$554,0),MATCH(K$3,CRC_Contributions_Summary!$D$34:$O$34,0))</f>
        <v>0</v>
      </c>
      <c r="L452" s="103">
        <f ca="1">INDEX(CRC_Contributions_Summary!$D$35:$O$554,MATCH($Q452,CRC_Contributions_Summary!$Q$35:$Q$554,0),MATCH(L$3,CRC_Contributions_Summary!$D$34:$O$34,0))</f>
        <v>0</v>
      </c>
      <c r="M452" s="103">
        <f ca="1">INDEX(CRC_Contributions_Summary!$D$35:$O$554,MATCH($Q452,CRC_Contributions_Summary!$Q$35:$Q$554,0),MATCH(M$3,CRC_Contributions_Summary!$D$34:$O$34,0))</f>
        <v>0</v>
      </c>
      <c r="N452" s="103">
        <f ca="1">INDEX(CRC_Contributions_Summary!$D$35:$O$554,MATCH($Q452,CRC_Contributions_Summary!$Q$35:$Q$554,0),MATCH(N$3,CRC_Contributions_Summary!$D$34:$O$34,0))</f>
        <v>0</v>
      </c>
      <c r="O452" s="103">
        <f t="shared" ca="1" si="516"/>
        <v>0</v>
      </c>
      <c r="P452">
        <f t="shared" ref="P452" ca="1" si="520">B449</f>
        <v>90</v>
      </c>
      <c r="Q452" t="str">
        <f t="shared" ca="1" si="445"/>
        <v>90Non-staff in-kind ($)</v>
      </c>
    </row>
    <row r="453" spans="2:17">
      <c r="B453" s="282"/>
      <c r="C453" s="101" t="s">
        <v>428</v>
      </c>
      <c r="D453" s="105">
        <f t="shared" ref="D453:O453" ca="1" si="521">SUM(D449,D451,D452)</f>
        <v>0</v>
      </c>
      <c r="E453" s="105">
        <f t="shared" ca="1" si="521"/>
        <v>0</v>
      </c>
      <c r="F453" s="105">
        <f t="shared" ca="1" si="521"/>
        <v>0</v>
      </c>
      <c r="G453" s="105">
        <f t="shared" ca="1" si="521"/>
        <v>0</v>
      </c>
      <c r="H453" s="105">
        <f t="shared" ca="1" si="521"/>
        <v>0</v>
      </c>
      <c r="I453" s="105">
        <f t="shared" ca="1" si="521"/>
        <v>0</v>
      </c>
      <c r="J453" s="105">
        <f t="shared" ca="1" si="521"/>
        <v>0</v>
      </c>
      <c r="K453" s="105">
        <f t="shared" ca="1" si="521"/>
        <v>0</v>
      </c>
      <c r="L453" s="105">
        <f t="shared" ca="1" si="521"/>
        <v>0</v>
      </c>
      <c r="M453" s="105">
        <f t="shared" ca="1" si="521"/>
        <v>0</v>
      </c>
      <c r="N453" s="105">
        <f t="shared" ca="1" si="521"/>
        <v>0</v>
      </c>
      <c r="O453" s="105">
        <f t="shared" ca="1" si="521"/>
        <v>0</v>
      </c>
      <c r="Q453" t="str">
        <f t="shared" ref="Q453:Q516" si="522">P453&amp;C453</f>
        <v>Partner total ($)</v>
      </c>
    </row>
    <row r="454" spans="2:17">
      <c r="B454" s="282">
        <f ca="1">INDEX(CRC_Partner_Information!$B$7:$B$136,COUNTA(B$4:B454))</f>
        <v>91</v>
      </c>
      <c r="C454" s="98" t="s">
        <v>344</v>
      </c>
      <c r="D454" s="103">
        <f ca="1">INDEX(CRC_Contributions_Summary!$D$35:$O$554,MATCH($Q454,CRC_Contributions_Summary!$Q$35:$Q$554,0),MATCH(D$3,CRC_Contributions_Summary!$D$34:$O$34,0))</f>
        <v>0</v>
      </c>
      <c r="E454" s="103">
        <f ca="1">INDEX(CRC_Contributions_Summary!$D$35:$O$554,MATCH($Q454,CRC_Contributions_Summary!$Q$35:$Q$554,0),MATCH(E$3,CRC_Contributions_Summary!$D$34:$O$34,0))</f>
        <v>0</v>
      </c>
      <c r="F454" s="103">
        <f ca="1">INDEX(CRC_Contributions_Summary!$D$35:$O$554,MATCH($Q454,CRC_Contributions_Summary!$Q$35:$Q$554,0),MATCH(F$3,CRC_Contributions_Summary!$D$34:$O$34,0))</f>
        <v>0</v>
      </c>
      <c r="G454" s="103">
        <f ca="1">INDEX(CRC_Contributions_Summary!$D$35:$O$554,MATCH($Q454,CRC_Contributions_Summary!$Q$35:$Q$554,0),MATCH(G$3,CRC_Contributions_Summary!$D$34:$O$34,0))</f>
        <v>0</v>
      </c>
      <c r="H454" s="103">
        <f ca="1">INDEX(CRC_Contributions_Summary!$D$35:$O$554,MATCH($Q454,CRC_Contributions_Summary!$Q$35:$Q$554,0),MATCH(H$3,CRC_Contributions_Summary!$D$34:$O$34,0))</f>
        <v>0</v>
      </c>
      <c r="I454" s="103">
        <f ca="1">INDEX(CRC_Contributions_Summary!$D$35:$O$554,MATCH($Q454,CRC_Contributions_Summary!$Q$35:$Q$554,0),MATCH(I$3,CRC_Contributions_Summary!$D$34:$O$34,0))</f>
        <v>0</v>
      </c>
      <c r="J454" s="103">
        <f ca="1">INDEX(CRC_Contributions_Summary!$D$35:$O$554,MATCH($Q454,CRC_Contributions_Summary!$Q$35:$Q$554,0),MATCH(J$3,CRC_Contributions_Summary!$D$34:$O$34,0))</f>
        <v>0</v>
      </c>
      <c r="K454" s="103">
        <f ca="1">INDEX(CRC_Contributions_Summary!$D$35:$O$554,MATCH($Q454,CRC_Contributions_Summary!$Q$35:$Q$554,0),MATCH(K$3,CRC_Contributions_Summary!$D$34:$O$34,0))</f>
        <v>0</v>
      </c>
      <c r="L454" s="103">
        <f ca="1">INDEX(CRC_Contributions_Summary!$D$35:$O$554,MATCH($Q454,CRC_Contributions_Summary!$Q$35:$Q$554,0),MATCH(L$3,CRC_Contributions_Summary!$D$34:$O$34,0))</f>
        <v>0</v>
      </c>
      <c r="M454" s="103">
        <f ca="1">INDEX(CRC_Contributions_Summary!$D$35:$O$554,MATCH($Q454,CRC_Contributions_Summary!$Q$35:$Q$554,0),MATCH(M$3,CRC_Contributions_Summary!$D$34:$O$34,0))</f>
        <v>0</v>
      </c>
      <c r="N454" s="103">
        <f ca="1">INDEX(CRC_Contributions_Summary!$D$35:$O$554,MATCH($Q454,CRC_Contributions_Summary!$Q$35:$Q$554,0),MATCH(N$3,CRC_Contributions_Summary!$D$34:$O$34,0))</f>
        <v>0</v>
      </c>
      <c r="O454" s="103">
        <f t="shared" ref="O454:O457" ca="1" si="523">SUM(D454:N454)</f>
        <v>0</v>
      </c>
      <c r="P454">
        <f t="shared" ref="P454" ca="1" si="524">B454</f>
        <v>91</v>
      </c>
      <c r="Q454" t="str">
        <f t="shared" ca="1" si="522"/>
        <v>91Cash ($)</v>
      </c>
    </row>
    <row r="455" spans="2:17">
      <c r="B455" s="282"/>
      <c r="C455" s="99" t="s">
        <v>345</v>
      </c>
      <c r="D455" s="104">
        <f ca="1">INDEX(CRC_Contributions_Summary!$D$35:$O$554,MATCH($Q455,CRC_Contributions_Summary!$Q$35:$Q$554,0),MATCH(D$3,CRC_Contributions_Summary!$D$34:$O$34,0))</f>
        <v>0</v>
      </c>
      <c r="E455" s="104">
        <f ca="1">INDEX(CRC_Contributions_Summary!$D$35:$O$554,MATCH($Q455,CRC_Contributions_Summary!$Q$35:$Q$554,0),MATCH(E$3,CRC_Contributions_Summary!$D$34:$O$34,0))</f>
        <v>0</v>
      </c>
      <c r="F455" s="104">
        <f ca="1">INDEX(CRC_Contributions_Summary!$D$35:$O$554,MATCH($Q455,CRC_Contributions_Summary!$Q$35:$Q$554,0),MATCH(F$3,CRC_Contributions_Summary!$D$34:$O$34,0))</f>
        <v>0</v>
      </c>
      <c r="G455" s="104">
        <f ca="1">INDEX(CRC_Contributions_Summary!$D$35:$O$554,MATCH($Q455,CRC_Contributions_Summary!$Q$35:$Q$554,0),MATCH(G$3,CRC_Contributions_Summary!$D$34:$O$34,0))</f>
        <v>0</v>
      </c>
      <c r="H455" s="104">
        <f ca="1">INDEX(CRC_Contributions_Summary!$D$35:$O$554,MATCH($Q455,CRC_Contributions_Summary!$Q$35:$Q$554,0),MATCH(H$3,CRC_Contributions_Summary!$D$34:$O$34,0))</f>
        <v>0</v>
      </c>
      <c r="I455" s="104">
        <f ca="1">INDEX(CRC_Contributions_Summary!$D$35:$O$554,MATCH($Q455,CRC_Contributions_Summary!$Q$35:$Q$554,0),MATCH(I$3,CRC_Contributions_Summary!$D$34:$O$34,0))</f>
        <v>0</v>
      </c>
      <c r="J455" s="104">
        <f ca="1">INDEX(CRC_Contributions_Summary!$D$35:$O$554,MATCH($Q455,CRC_Contributions_Summary!$Q$35:$Q$554,0),MATCH(J$3,CRC_Contributions_Summary!$D$34:$O$34,0))</f>
        <v>0</v>
      </c>
      <c r="K455" s="104">
        <f ca="1">INDEX(CRC_Contributions_Summary!$D$35:$O$554,MATCH($Q455,CRC_Contributions_Summary!$Q$35:$Q$554,0),MATCH(K$3,CRC_Contributions_Summary!$D$34:$O$34,0))</f>
        <v>0</v>
      </c>
      <c r="L455" s="104">
        <f ca="1">INDEX(CRC_Contributions_Summary!$D$35:$O$554,MATCH($Q455,CRC_Contributions_Summary!$Q$35:$Q$554,0),MATCH(L$3,CRC_Contributions_Summary!$D$34:$O$34,0))</f>
        <v>0</v>
      </c>
      <c r="M455" s="104">
        <f ca="1">INDEX(CRC_Contributions_Summary!$D$35:$O$554,MATCH($Q455,CRC_Contributions_Summary!$Q$35:$Q$554,0),MATCH(M$3,CRC_Contributions_Summary!$D$34:$O$34,0))</f>
        <v>0</v>
      </c>
      <c r="N455" s="104">
        <f ca="1">INDEX(CRC_Contributions_Summary!$D$35:$O$554,MATCH($Q455,CRC_Contributions_Summary!$Q$35:$Q$554,0),MATCH(N$3,CRC_Contributions_Summary!$D$34:$O$34,0))</f>
        <v>0</v>
      </c>
      <c r="O455" s="104">
        <f t="shared" ca="1" si="523"/>
        <v>0</v>
      </c>
      <c r="P455">
        <f t="shared" ref="P455" ca="1" si="525">B454</f>
        <v>91</v>
      </c>
      <c r="Q455" t="str">
        <f t="shared" ca="1" si="522"/>
        <v>91Number of FTE</v>
      </c>
    </row>
    <row r="456" spans="2:17">
      <c r="B456" s="282"/>
      <c r="C456" s="99" t="s">
        <v>355</v>
      </c>
      <c r="D456" s="103">
        <f ca="1">INDEX(CRC_Contributions_Summary!$D$35:$O$554,MATCH($Q456,CRC_Contributions_Summary!$Q$35:$Q$554,0),MATCH(D$3,CRC_Contributions_Summary!$D$34:$O$34,0))</f>
        <v>0</v>
      </c>
      <c r="E456" s="103">
        <f ca="1">INDEX(CRC_Contributions_Summary!$D$35:$O$554,MATCH($Q456,CRC_Contributions_Summary!$Q$35:$Q$554,0),MATCH(E$3,CRC_Contributions_Summary!$D$34:$O$34,0))</f>
        <v>0</v>
      </c>
      <c r="F456" s="103">
        <f ca="1">INDEX(CRC_Contributions_Summary!$D$35:$O$554,MATCH($Q456,CRC_Contributions_Summary!$Q$35:$Q$554,0),MATCH(F$3,CRC_Contributions_Summary!$D$34:$O$34,0))</f>
        <v>0</v>
      </c>
      <c r="G456" s="103">
        <f ca="1">INDEX(CRC_Contributions_Summary!$D$35:$O$554,MATCH($Q456,CRC_Contributions_Summary!$Q$35:$Q$554,0),MATCH(G$3,CRC_Contributions_Summary!$D$34:$O$34,0))</f>
        <v>0</v>
      </c>
      <c r="H456" s="103">
        <f ca="1">INDEX(CRC_Contributions_Summary!$D$35:$O$554,MATCH($Q456,CRC_Contributions_Summary!$Q$35:$Q$554,0),MATCH(H$3,CRC_Contributions_Summary!$D$34:$O$34,0))</f>
        <v>0</v>
      </c>
      <c r="I456" s="103">
        <f ca="1">INDEX(CRC_Contributions_Summary!$D$35:$O$554,MATCH($Q456,CRC_Contributions_Summary!$Q$35:$Q$554,0),MATCH(I$3,CRC_Contributions_Summary!$D$34:$O$34,0))</f>
        <v>0</v>
      </c>
      <c r="J456" s="103">
        <f ca="1">INDEX(CRC_Contributions_Summary!$D$35:$O$554,MATCH($Q456,CRC_Contributions_Summary!$Q$35:$Q$554,0),MATCH(J$3,CRC_Contributions_Summary!$D$34:$O$34,0))</f>
        <v>0</v>
      </c>
      <c r="K456" s="103">
        <f ca="1">INDEX(CRC_Contributions_Summary!$D$35:$O$554,MATCH($Q456,CRC_Contributions_Summary!$Q$35:$Q$554,0),MATCH(K$3,CRC_Contributions_Summary!$D$34:$O$34,0))</f>
        <v>0</v>
      </c>
      <c r="L456" s="103">
        <f ca="1">INDEX(CRC_Contributions_Summary!$D$35:$O$554,MATCH($Q456,CRC_Contributions_Summary!$Q$35:$Q$554,0),MATCH(L$3,CRC_Contributions_Summary!$D$34:$O$34,0))</f>
        <v>0</v>
      </c>
      <c r="M456" s="103">
        <f ca="1">INDEX(CRC_Contributions_Summary!$D$35:$O$554,MATCH($Q456,CRC_Contributions_Summary!$Q$35:$Q$554,0),MATCH(M$3,CRC_Contributions_Summary!$D$34:$O$34,0))</f>
        <v>0</v>
      </c>
      <c r="N456" s="103">
        <f ca="1">INDEX(CRC_Contributions_Summary!$D$35:$O$554,MATCH($Q456,CRC_Contributions_Summary!$Q$35:$Q$554,0),MATCH(N$3,CRC_Contributions_Summary!$D$34:$O$34,0))</f>
        <v>0</v>
      </c>
      <c r="O456" s="103">
        <f t="shared" ca="1" si="523"/>
        <v>0</v>
      </c>
      <c r="P456">
        <f t="shared" ref="P456" ca="1" si="526">B454</f>
        <v>91</v>
      </c>
      <c r="Q456" t="str">
        <f t="shared" ca="1" si="522"/>
        <v>91Staff value ($)</v>
      </c>
    </row>
    <row r="457" spans="2:17">
      <c r="B457" s="282"/>
      <c r="C457" s="100" t="s">
        <v>347</v>
      </c>
      <c r="D457" s="103">
        <f ca="1">INDEX(CRC_Contributions_Summary!$D$35:$O$554,MATCH($Q457,CRC_Contributions_Summary!$Q$35:$Q$554,0),MATCH(D$3,CRC_Contributions_Summary!$D$34:$O$34,0))</f>
        <v>0</v>
      </c>
      <c r="E457" s="103">
        <f ca="1">INDEX(CRC_Contributions_Summary!$D$35:$O$554,MATCH($Q457,CRC_Contributions_Summary!$Q$35:$Q$554,0),MATCH(E$3,CRC_Contributions_Summary!$D$34:$O$34,0))</f>
        <v>0</v>
      </c>
      <c r="F457" s="103">
        <f ca="1">INDEX(CRC_Contributions_Summary!$D$35:$O$554,MATCH($Q457,CRC_Contributions_Summary!$Q$35:$Q$554,0),MATCH(F$3,CRC_Contributions_Summary!$D$34:$O$34,0))</f>
        <v>0</v>
      </c>
      <c r="G457" s="103">
        <f ca="1">INDEX(CRC_Contributions_Summary!$D$35:$O$554,MATCH($Q457,CRC_Contributions_Summary!$Q$35:$Q$554,0),MATCH(G$3,CRC_Contributions_Summary!$D$34:$O$34,0))</f>
        <v>0</v>
      </c>
      <c r="H457" s="103">
        <f ca="1">INDEX(CRC_Contributions_Summary!$D$35:$O$554,MATCH($Q457,CRC_Contributions_Summary!$Q$35:$Q$554,0),MATCH(H$3,CRC_Contributions_Summary!$D$34:$O$34,0))</f>
        <v>0</v>
      </c>
      <c r="I457" s="103">
        <f ca="1">INDEX(CRC_Contributions_Summary!$D$35:$O$554,MATCH($Q457,CRC_Contributions_Summary!$Q$35:$Q$554,0),MATCH(I$3,CRC_Contributions_Summary!$D$34:$O$34,0))</f>
        <v>0</v>
      </c>
      <c r="J457" s="103">
        <f ca="1">INDEX(CRC_Contributions_Summary!$D$35:$O$554,MATCH($Q457,CRC_Contributions_Summary!$Q$35:$Q$554,0),MATCH(J$3,CRC_Contributions_Summary!$D$34:$O$34,0))</f>
        <v>0</v>
      </c>
      <c r="K457" s="103">
        <f ca="1">INDEX(CRC_Contributions_Summary!$D$35:$O$554,MATCH($Q457,CRC_Contributions_Summary!$Q$35:$Q$554,0),MATCH(K$3,CRC_Contributions_Summary!$D$34:$O$34,0))</f>
        <v>0</v>
      </c>
      <c r="L457" s="103">
        <f ca="1">INDEX(CRC_Contributions_Summary!$D$35:$O$554,MATCH($Q457,CRC_Contributions_Summary!$Q$35:$Q$554,0),MATCH(L$3,CRC_Contributions_Summary!$D$34:$O$34,0))</f>
        <v>0</v>
      </c>
      <c r="M457" s="103">
        <f ca="1">INDEX(CRC_Contributions_Summary!$D$35:$O$554,MATCH($Q457,CRC_Contributions_Summary!$Q$35:$Q$554,0),MATCH(M$3,CRC_Contributions_Summary!$D$34:$O$34,0))</f>
        <v>0</v>
      </c>
      <c r="N457" s="103">
        <f ca="1">INDEX(CRC_Contributions_Summary!$D$35:$O$554,MATCH($Q457,CRC_Contributions_Summary!$Q$35:$Q$554,0),MATCH(N$3,CRC_Contributions_Summary!$D$34:$O$34,0))</f>
        <v>0</v>
      </c>
      <c r="O457" s="103">
        <f t="shared" ca="1" si="523"/>
        <v>0</v>
      </c>
      <c r="P457">
        <f t="shared" ref="P457" ca="1" si="527">B454</f>
        <v>91</v>
      </c>
      <c r="Q457" t="str">
        <f t="shared" ca="1" si="522"/>
        <v>91Non-staff in-kind ($)</v>
      </c>
    </row>
    <row r="458" spans="2:17">
      <c r="B458" s="282"/>
      <c r="C458" s="101" t="s">
        <v>428</v>
      </c>
      <c r="D458" s="105">
        <f t="shared" ref="D458:O458" ca="1" si="528">SUM(D454,D456,D457)</f>
        <v>0</v>
      </c>
      <c r="E458" s="105">
        <f t="shared" ca="1" si="528"/>
        <v>0</v>
      </c>
      <c r="F458" s="105">
        <f t="shared" ca="1" si="528"/>
        <v>0</v>
      </c>
      <c r="G458" s="105">
        <f t="shared" ca="1" si="528"/>
        <v>0</v>
      </c>
      <c r="H458" s="105">
        <f t="shared" ca="1" si="528"/>
        <v>0</v>
      </c>
      <c r="I458" s="105">
        <f t="shared" ca="1" si="528"/>
        <v>0</v>
      </c>
      <c r="J458" s="105">
        <f t="shared" ca="1" si="528"/>
        <v>0</v>
      </c>
      <c r="K458" s="105">
        <f t="shared" ca="1" si="528"/>
        <v>0</v>
      </c>
      <c r="L458" s="105">
        <f t="shared" ca="1" si="528"/>
        <v>0</v>
      </c>
      <c r="M458" s="105">
        <f t="shared" ca="1" si="528"/>
        <v>0</v>
      </c>
      <c r="N458" s="105">
        <f t="shared" ca="1" si="528"/>
        <v>0</v>
      </c>
      <c r="O458" s="105">
        <f t="shared" ca="1" si="528"/>
        <v>0</v>
      </c>
      <c r="Q458" t="str">
        <f t="shared" si="522"/>
        <v>Partner total ($)</v>
      </c>
    </row>
    <row r="459" spans="2:17">
      <c r="B459" s="282">
        <f ca="1">INDEX(CRC_Partner_Information!$B$7:$B$136,COUNTA(B$4:B459))</f>
        <v>92</v>
      </c>
      <c r="C459" s="98" t="s">
        <v>344</v>
      </c>
      <c r="D459" s="103">
        <f ca="1">INDEX(CRC_Contributions_Summary!$D$35:$O$554,MATCH($Q459,CRC_Contributions_Summary!$Q$35:$Q$554,0),MATCH(D$3,CRC_Contributions_Summary!$D$34:$O$34,0))</f>
        <v>0</v>
      </c>
      <c r="E459" s="103">
        <f ca="1">INDEX(CRC_Contributions_Summary!$D$35:$O$554,MATCH($Q459,CRC_Contributions_Summary!$Q$35:$Q$554,0),MATCH(E$3,CRC_Contributions_Summary!$D$34:$O$34,0))</f>
        <v>0</v>
      </c>
      <c r="F459" s="103">
        <f ca="1">INDEX(CRC_Contributions_Summary!$D$35:$O$554,MATCH($Q459,CRC_Contributions_Summary!$Q$35:$Q$554,0),MATCH(F$3,CRC_Contributions_Summary!$D$34:$O$34,0))</f>
        <v>0</v>
      </c>
      <c r="G459" s="103">
        <f ca="1">INDEX(CRC_Contributions_Summary!$D$35:$O$554,MATCH($Q459,CRC_Contributions_Summary!$Q$35:$Q$554,0),MATCH(G$3,CRC_Contributions_Summary!$D$34:$O$34,0))</f>
        <v>0</v>
      </c>
      <c r="H459" s="103">
        <f ca="1">INDEX(CRC_Contributions_Summary!$D$35:$O$554,MATCH($Q459,CRC_Contributions_Summary!$Q$35:$Q$554,0),MATCH(H$3,CRC_Contributions_Summary!$D$34:$O$34,0))</f>
        <v>0</v>
      </c>
      <c r="I459" s="103">
        <f ca="1">INDEX(CRC_Contributions_Summary!$D$35:$O$554,MATCH($Q459,CRC_Contributions_Summary!$Q$35:$Q$554,0),MATCH(I$3,CRC_Contributions_Summary!$D$34:$O$34,0))</f>
        <v>0</v>
      </c>
      <c r="J459" s="103">
        <f ca="1">INDEX(CRC_Contributions_Summary!$D$35:$O$554,MATCH($Q459,CRC_Contributions_Summary!$Q$35:$Q$554,0),MATCH(J$3,CRC_Contributions_Summary!$D$34:$O$34,0))</f>
        <v>0</v>
      </c>
      <c r="K459" s="103">
        <f ca="1">INDEX(CRC_Contributions_Summary!$D$35:$O$554,MATCH($Q459,CRC_Contributions_Summary!$Q$35:$Q$554,0),MATCH(K$3,CRC_Contributions_Summary!$D$34:$O$34,0))</f>
        <v>0</v>
      </c>
      <c r="L459" s="103">
        <f ca="1">INDEX(CRC_Contributions_Summary!$D$35:$O$554,MATCH($Q459,CRC_Contributions_Summary!$Q$35:$Q$554,0),MATCH(L$3,CRC_Contributions_Summary!$D$34:$O$34,0))</f>
        <v>0</v>
      </c>
      <c r="M459" s="103">
        <f ca="1">INDEX(CRC_Contributions_Summary!$D$35:$O$554,MATCH($Q459,CRC_Contributions_Summary!$Q$35:$Q$554,0),MATCH(M$3,CRC_Contributions_Summary!$D$34:$O$34,0))</f>
        <v>0</v>
      </c>
      <c r="N459" s="103">
        <f ca="1">INDEX(CRC_Contributions_Summary!$D$35:$O$554,MATCH($Q459,CRC_Contributions_Summary!$Q$35:$Q$554,0),MATCH(N$3,CRC_Contributions_Summary!$D$34:$O$34,0))</f>
        <v>0</v>
      </c>
      <c r="O459" s="103">
        <f t="shared" ref="O459:O462" ca="1" si="529">SUM(D459:N459)</f>
        <v>0</v>
      </c>
      <c r="P459">
        <f t="shared" ref="P459" ca="1" si="530">B459</f>
        <v>92</v>
      </c>
      <c r="Q459" t="str">
        <f t="shared" ca="1" si="522"/>
        <v>92Cash ($)</v>
      </c>
    </row>
    <row r="460" spans="2:17">
      <c r="B460" s="282"/>
      <c r="C460" s="99" t="s">
        <v>345</v>
      </c>
      <c r="D460" s="104">
        <f ca="1">INDEX(CRC_Contributions_Summary!$D$35:$O$554,MATCH($Q460,CRC_Contributions_Summary!$Q$35:$Q$554,0),MATCH(D$3,CRC_Contributions_Summary!$D$34:$O$34,0))</f>
        <v>0</v>
      </c>
      <c r="E460" s="104">
        <f ca="1">INDEX(CRC_Contributions_Summary!$D$35:$O$554,MATCH($Q460,CRC_Contributions_Summary!$Q$35:$Q$554,0),MATCH(E$3,CRC_Contributions_Summary!$D$34:$O$34,0))</f>
        <v>0</v>
      </c>
      <c r="F460" s="104">
        <f ca="1">INDEX(CRC_Contributions_Summary!$D$35:$O$554,MATCH($Q460,CRC_Contributions_Summary!$Q$35:$Q$554,0),MATCH(F$3,CRC_Contributions_Summary!$D$34:$O$34,0))</f>
        <v>0</v>
      </c>
      <c r="G460" s="104">
        <f ca="1">INDEX(CRC_Contributions_Summary!$D$35:$O$554,MATCH($Q460,CRC_Contributions_Summary!$Q$35:$Q$554,0),MATCH(G$3,CRC_Contributions_Summary!$D$34:$O$34,0))</f>
        <v>0</v>
      </c>
      <c r="H460" s="104">
        <f ca="1">INDEX(CRC_Contributions_Summary!$D$35:$O$554,MATCH($Q460,CRC_Contributions_Summary!$Q$35:$Q$554,0),MATCH(H$3,CRC_Contributions_Summary!$D$34:$O$34,0))</f>
        <v>0</v>
      </c>
      <c r="I460" s="104">
        <f ca="1">INDEX(CRC_Contributions_Summary!$D$35:$O$554,MATCH($Q460,CRC_Contributions_Summary!$Q$35:$Q$554,0),MATCH(I$3,CRC_Contributions_Summary!$D$34:$O$34,0))</f>
        <v>0</v>
      </c>
      <c r="J460" s="104">
        <f ca="1">INDEX(CRC_Contributions_Summary!$D$35:$O$554,MATCH($Q460,CRC_Contributions_Summary!$Q$35:$Q$554,0),MATCH(J$3,CRC_Contributions_Summary!$D$34:$O$34,0))</f>
        <v>0</v>
      </c>
      <c r="K460" s="104">
        <f ca="1">INDEX(CRC_Contributions_Summary!$D$35:$O$554,MATCH($Q460,CRC_Contributions_Summary!$Q$35:$Q$554,0),MATCH(K$3,CRC_Contributions_Summary!$D$34:$O$34,0))</f>
        <v>0</v>
      </c>
      <c r="L460" s="104">
        <f ca="1">INDEX(CRC_Contributions_Summary!$D$35:$O$554,MATCH($Q460,CRC_Contributions_Summary!$Q$35:$Q$554,0),MATCH(L$3,CRC_Contributions_Summary!$D$34:$O$34,0))</f>
        <v>0</v>
      </c>
      <c r="M460" s="104">
        <f ca="1">INDEX(CRC_Contributions_Summary!$D$35:$O$554,MATCH($Q460,CRC_Contributions_Summary!$Q$35:$Q$554,0),MATCH(M$3,CRC_Contributions_Summary!$D$34:$O$34,0))</f>
        <v>0</v>
      </c>
      <c r="N460" s="104">
        <f ca="1">INDEX(CRC_Contributions_Summary!$D$35:$O$554,MATCH($Q460,CRC_Contributions_Summary!$Q$35:$Q$554,0),MATCH(N$3,CRC_Contributions_Summary!$D$34:$O$34,0))</f>
        <v>0</v>
      </c>
      <c r="O460" s="104">
        <f t="shared" ca="1" si="529"/>
        <v>0</v>
      </c>
      <c r="P460">
        <f t="shared" ref="P460" ca="1" si="531">B459</f>
        <v>92</v>
      </c>
      <c r="Q460" t="str">
        <f t="shared" ca="1" si="522"/>
        <v>92Number of FTE</v>
      </c>
    </row>
    <row r="461" spans="2:17">
      <c r="B461" s="282"/>
      <c r="C461" s="99" t="s">
        <v>355</v>
      </c>
      <c r="D461" s="103">
        <f ca="1">INDEX(CRC_Contributions_Summary!$D$35:$O$554,MATCH($Q461,CRC_Contributions_Summary!$Q$35:$Q$554,0),MATCH(D$3,CRC_Contributions_Summary!$D$34:$O$34,0))</f>
        <v>0</v>
      </c>
      <c r="E461" s="103">
        <f ca="1">INDEX(CRC_Contributions_Summary!$D$35:$O$554,MATCH($Q461,CRC_Contributions_Summary!$Q$35:$Q$554,0),MATCH(E$3,CRC_Contributions_Summary!$D$34:$O$34,0))</f>
        <v>0</v>
      </c>
      <c r="F461" s="103">
        <f ca="1">INDEX(CRC_Contributions_Summary!$D$35:$O$554,MATCH($Q461,CRC_Contributions_Summary!$Q$35:$Q$554,0),MATCH(F$3,CRC_Contributions_Summary!$D$34:$O$34,0))</f>
        <v>0</v>
      </c>
      <c r="G461" s="103">
        <f ca="1">INDEX(CRC_Contributions_Summary!$D$35:$O$554,MATCH($Q461,CRC_Contributions_Summary!$Q$35:$Q$554,0),MATCH(G$3,CRC_Contributions_Summary!$D$34:$O$34,0))</f>
        <v>0</v>
      </c>
      <c r="H461" s="103">
        <f ca="1">INDEX(CRC_Contributions_Summary!$D$35:$O$554,MATCH($Q461,CRC_Contributions_Summary!$Q$35:$Q$554,0),MATCH(H$3,CRC_Contributions_Summary!$D$34:$O$34,0))</f>
        <v>0</v>
      </c>
      <c r="I461" s="103">
        <f ca="1">INDEX(CRC_Contributions_Summary!$D$35:$O$554,MATCH($Q461,CRC_Contributions_Summary!$Q$35:$Q$554,0),MATCH(I$3,CRC_Contributions_Summary!$D$34:$O$34,0))</f>
        <v>0</v>
      </c>
      <c r="J461" s="103">
        <f ca="1">INDEX(CRC_Contributions_Summary!$D$35:$O$554,MATCH($Q461,CRC_Contributions_Summary!$Q$35:$Q$554,0),MATCH(J$3,CRC_Contributions_Summary!$D$34:$O$34,0))</f>
        <v>0</v>
      </c>
      <c r="K461" s="103">
        <f ca="1">INDEX(CRC_Contributions_Summary!$D$35:$O$554,MATCH($Q461,CRC_Contributions_Summary!$Q$35:$Q$554,0),MATCH(K$3,CRC_Contributions_Summary!$D$34:$O$34,0))</f>
        <v>0</v>
      </c>
      <c r="L461" s="103">
        <f ca="1">INDEX(CRC_Contributions_Summary!$D$35:$O$554,MATCH($Q461,CRC_Contributions_Summary!$Q$35:$Q$554,0),MATCH(L$3,CRC_Contributions_Summary!$D$34:$O$34,0))</f>
        <v>0</v>
      </c>
      <c r="M461" s="103">
        <f ca="1">INDEX(CRC_Contributions_Summary!$D$35:$O$554,MATCH($Q461,CRC_Contributions_Summary!$Q$35:$Q$554,0),MATCH(M$3,CRC_Contributions_Summary!$D$34:$O$34,0))</f>
        <v>0</v>
      </c>
      <c r="N461" s="103">
        <f ca="1">INDEX(CRC_Contributions_Summary!$D$35:$O$554,MATCH($Q461,CRC_Contributions_Summary!$Q$35:$Q$554,0),MATCH(N$3,CRC_Contributions_Summary!$D$34:$O$34,0))</f>
        <v>0</v>
      </c>
      <c r="O461" s="103">
        <f t="shared" ca="1" si="529"/>
        <v>0</v>
      </c>
      <c r="P461">
        <f t="shared" ref="P461" ca="1" si="532">B459</f>
        <v>92</v>
      </c>
      <c r="Q461" t="str">
        <f t="shared" ca="1" si="522"/>
        <v>92Staff value ($)</v>
      </c>
    </row>
    <row r="462" spans="2:17">
      <c r="B462" s="282"/>
      <c r="C462" s="100" t="s">
        <v>347</v>
      </c>
      <c r="D462" s="103">
        <f ca="1">INDEX(CRC_Contributions_Summary!$D$35:$O$554,MATCH($Q462,CRC_Contributions_Summary!$Q$35:$Q$554,0),MATCH(D$3,CRC_Contributions_Summary!$D$34:$O$34,0))</f>
        <v>0</v>
      </c>
      <c r="E462" s="103">
        <f ca="1">INDEX(CRC_Contributions_Summary!$D$35:$O$554,MATCH($Q462,CRC_Contributions_Summary!$Q$35:$Q$554,0),MATCH(E$3,CRC_Contributions_Summary!$D$34:$O$34,0))</f>
        <v>0</v>
      </c>
      <c r="F462" s="103">
        <f ca="1">INDEX(CRC_Contributions_Summary!$D$35:$O$554,MATCH($Q462,CRC_Contributions_Summary!$Q$35:$Q$554,0),MATCH(F$3,CRC_Contributions_Summary!$D$34:$O$34,0))</f>
        <v>0</v>
      </c>
      <c r="G462" s="103">
        <f ca="1">INDEX(CRC_Contributions_Summary!$D$35:$O$554,MATCH($Q462,CRC_Contributions_Summary!$Q$35:$Q$554,0),MATCH(G$3,CRC_Contributions_Summary!$D$34:$O$34,0))</f>
        <v>0</v>
      </c>
      <c r="H462" s="103">
        <f ca="1">INDEX(CRC_Contributions_Summary!$D$35:$O$554,MATCH($Q462,CRC_Contributions_Summary!$Q$35:$Q$554,0),MATCH(H$3,CRC_Contributions_Summary!$D$34:$O$34,0))</f>
        <v>0</v>
      </c>
      <c r="I462" s="103">
        <f ca="1">INDEX(CRC_Contributions_Summary!$D$35:$O$554,MATCH($Q462,CRC_Contributions_Summary!$Q$35:$Q$554,0),MATCH(I$3,CRC_Contributions_Summary!$D$34:$O$34,0))</f>
        <v>0</v>
      </c>
      <c r="J462" s="103">
        <f ca="1">INDEX(CRC_Contributions_Summary!$D$35:$O$554,MATCH($Q462,CRC_Contributions_Summary!$Q$35:$Q$554,0),MATCH(J$3,CRC_Contributions_Summary!$D$34:$O$34,0))</f>
        <v>0</v>
      </c>
      <c r="K462" s="103">
        <f ca="1">INDEX(CRC_Contributions_Summary!$D$35:$O$554,MATCH($Q462,CRC_Contributions_Summary!$Q$35:$Q$554,0),MATCH(K$3,CRC_Contributions_Summary!$D$34:$O$34,0))</f>
        <v>0</v>
      </c>
      <c r="L462" s="103">
        <f ca="1">INDEX(CRC_Contributions_Summary!$D$35:$O$554,MATCH($Q462,CRC_Contributions_Summary!$Q$35:$Q$554,0),MATCH(L$3,CRC_Contributions_Summary!$D$34:$O$34,0))</f>
        <v>0</v>
      </c>
      <c r="M462" s="103">
        <f ca="1">INDEX(CRC_Contributions_Summary!$D$35:$O$554,MATCH($Q462,CRC_Contributions_Summary!$Q$35:$Q$554,0),MATCH(M$3,CRC_Contributions_Summary!$D$34:$O$34,0))</f>
        <v>0</v>
      </c>
      <c r="N462" s="103">
        <f ca="1">INDEX(CRC_Contributions_Summary!$D$35:$O$554,MATCH($Q462,CRC_Contributions_Summary!$Q$35:$Q$554,0),MATCH(N$3,CRC_Contributions_Summary!$D$34:$O$34,0))</f>
        <v>0</v>
      </c>
      <c r="O462" s="103">
        <f t="shared" ca="1" si="529"/>
        <v>0</v>
      </c>
      <c r="P462">
        <f t="shared" ref="P462" ca="1" si="533">B459</f>
        <v>92</v>
      </c>
      <c r="Q462" t="str">
        <f t="shared" ca="1" si="522"/>
        <v>92Non-staff in-kind ($)</v>
      </c>
    </row>
    <row r="463" spans="2:17">
      <c r="B463" s="282"/>
      <c r="C463" s="101" t="s">
        <v>428</v>
      </c>
      <c r="D463" s="105">
        <f t="shared" ref="D463:O463" ca="1" si="534">SUM(D459,D461,D462)</f>
        <v>0</v>
      </c>
      <c r="E463" s="105">
        <f t="shared" ca="1" si="534"/>
        <v>0</v>
      </c>
      <c r="F463" s="105">
        <f t="shared" ca="1" si="534"/>
        <v>0</v>
      </c>
      <c r="G463" s="105">
        <f t="shared" ca="1" si="534"/>
        <v>0</v>
      </c>
      <c r="H463" s="105">
        <f t="shared" ca="1" si="534"/>
        <v>0</v>
      </c>
      <c r="I463" s="105">
        <f t="shared" ca="1" si="534"/>
        <v>0</v>
      </c>
      <c r="J463" s="105">
        <f t="shared" ca="1" si="534"/>
        <v>0</v>
      </c>
      <c r="K463" s="105">
        <f t="shared" ca="1" si="534"/>
        <v>0</v>
      </c>
      <c r="L463" s="105">
        <f t="shared" ca="1" si="534"/>
        <v>0</v>
      </c>
      <c r="M463" s="105">
        <f t="shared" ca="1" si="534"/>
        <v>0</v>
      </c>
      <c r="N463" s="105">
        <f t="shared" ca="1" si="534"/>
        <v>0</v>
      </c>
      <c r="O463" s="105">
        <f t="shared" ca="1" si="534"/>
        <v>0</v>
      </c>
      <c r="Q463" t="str">
        <f t="shared" si="522"/>
        <v>Partner total ($)</v>
      </c>
    </row>
    <row r="464" spans="2:17">
      <c r="B464" s="282">
        <f ca="1">INDEX(CRC_Partner_Information!$B$7:$B$136,COUNTA(B$4:B464))</f>
        <v>93</v>
      </c>
      <c r="C464" s="98" t="s">
        <v>344</v>
      </c>
      <c r="D464" s="103">
        <f ca="1">INDEX(CRC_Contributions_Summary!$D$35:$O$554,MATCH($Q464,CRC_Contributions_Summary!$Q$35:$Q$554,0),MATCH(D$3,CRC_Contributions_Summary!$D$34:$O$34,0))</f>
        <v>0</v>
      </c>
      <c r="E464" s="103">
        <f ca="1">INDEX(CRC_Contributions_Summary!$D$35:$O$554,MATCH($Q464,CRC_Contributions_Summary!$Q$35:$Q$554,0),MATCH(E$3,CRC_Contributions_Summary!$D$34:$O$34,0))</f>
        <v>0</v>
      </c>
      <c r="F464" s="103">
        <f ca="1">INDEX(CRC_Contributions_Summary!$D$35:$O$554,MATCH($Q464,CRC_Contributions_Summary!$Q$35:$Q$554,0),MATCH(F$3,CRC_Contributions_Summary!$D$34:$O$34,0))</f>
        <v>0</v>
      </c>
      <c r="G464" s="103">
        <f ca="1">INDEX(CRC_Contributions_Summary!$D$35:$O$554,MATCH($Q464,CRC_Contributions_Summary!$Q$35:$Q$554,0),MATCH(G$3,CRC_Contributions_Summary!$D$34:$O$34,0))</f>
        <v>0</v>
      </c>
      <c r="H464" s="103">
        <f ca="1">INDEX(CRC_Contributions_Summary!$D$35:$O$554,MATCH($Q464,CRC_Contributions_Summary!$Q$35:$Q$554,0),MATCH(H$3,CRC_Contributions_Summary!$D$34:$O$34,0))</f>
        <v>0</v>
      </c>
      <c r="I464" s="103">
        <f ca="1">INDEX(CRC_Contributions_Summary!$D$35:$O$554,MATCH($Q464,CRC_Contributions_Summary!$Q$35:$Q$554,0),MATCH(I$3,CRC_Contributions_Summary!$D$34:$O$34,0))</f>
        <v>0</v>
      </c>
      <c r="J464" s="103">
        <f ca="1">INDEX(CRC_Contributions_Summary!$D$35:$O$554,MATCH($Q464,CRC_Contributions_Summary!$Q$35:$Q$554,0),MATCH(J$3,CRC_Contributions_Summary!$D$34:$O$34,0))</f>
        <v>0</v>
      </c>
      <c r="K464" s="103">
        <f ca="1">INDEX(CRC_Contributions_Summary!$D$35:$O$554,MATCH($Q464,CRC_Contributions_Summary!$Q$35:$Q$554,0),MATCH(K$3,CRC_Contributions_Summary!$D$34:$O$34,0))</f>
        <v>0</v>
      </c>
      <c r="L464" s="103">
        <f ca="1">INDEX(CRC_Contributions_Summary!$D$35:$O$554,MATCH($Q464,CRC_Contributions_Summary!$Q$35:$Q$554,0),MATCH(L$3,CRC_Contributions_Summary!$D$34:$O$34,0))</f>
        <v>0</v>
      </c>
      <c r="M464" s="103">
        <f ca="1">INDEX(CRC_Contributions_Summary!$D$35:$O$554,MATCH($Q464,CRC_Contributions_Summary!$Q$35:$Q$554,0),MATCH(M$3,CRC_Contributions_Summary!$D$34:$O$34,0))</f>
        <v>0</v>
      </c>
      <c r="N464" s="103">
        <f ca="1">INDEX(CRC_Contributions_Summary!$D$35:$O$554,MATCH($Q464,CRC_Contributions_Summary!$Q$35:$Q$554,0),MATCH(N$3,CRC_Contributions_Summary!$D$34:$O$34,0))</f>
        <v>0</v>
      </c>
      <c r="O464" s="103">
        <f t="shared" ref="O464:O467" ca="1" si="535">SUM(D464:N464)</f>
        <v>0</v>
      </c>
      <c r="P464">
        <f t="shared" ref="P464" ca="1" si="536">B464</f>
        <v>93</v>
      </c>
      <c r="Q464" t="str">
        <f t="shared" ca="1" si="522"/>
        <v>93Cash ($)</v>
      </c>
    </row>
    <row r="465" spans="2:17">
      <c r="B465" s="282"/>
      <c r="C465" s="99" t="s">
        <v>345</v>
      </c>
      <c r="D465" s="104">
        <f ca="1">INDEX(CRC_Contributions_Summary!$D$35:$O$554,MATCH($Q465,CRC_Contributions_Summary!$Q$35:$Q$554,0),MATCH(D$3,CRC_Contributions_Summary!$D$34:$O$34,0))</f>
        <v>0</v>
      </c>
      <c r="E465" s="104">
        <f ca="1">INDEX(CRC_Contributions_Summary!$D$35:$O$554,MATCH($Q465,CRC_Contributions_Summary!$Q$35:$Q$554,0),MATCH(E$3,CRC_Contributions_Summary!$D$34:$O$34,0))</f>
        <v>0</v>
      </c>
      <c r="F465" s="104">
        <f ca="1">INDEX(CRC_Contributions_Summary!$D$35:$O$554,MATCH($Q465,CRC_Contributions_Summary!$Q$35:$Q$554,0),MATCH(F$3,CRC_Contributions_Summary!$D$34:$O$34,0))</f>
        <v>0</v>
      </c>
      <c r="G465" s="104">
        <f ca="1">INDEX(CRC_Contributions_Summary!$D$35:$O$554,MATCH($Q465,CRC_Contributions_Summary!$Q$35:$Q$554,0),MATCH(G$3,CRC_Contributions_Summary!$D$34:$O$34,0))</f>
        <v>0</v>
      </c>
      <c r="H465" s="104">
        <f ca="1">INDEX(CRC_Contributions_Summary!$D$35:$O$554,MATCH($Q465,CRC_Contributions_Summary!$Q$35:$Q$554,0),MATCH(H$3,CRC_Contributions_Summary!$D$34:$O$34,0))</f>
        <v>0</v>
      </c>
      <c r="I465" s="104">
        <f ca="1">INDEX(CRC_Contributions_Summary!$D$35:$O$554,MATCH($Q465,CRC_Contributions_Summary!$Q$35:$Q$554,0),MATCH(I$3,CRC_Contributions_Summary!$D$34:$O$34,0))</f>
        <v>0</v>
      </c>
      <c r="J465" s="104">
        <f ca="1">INDEX(CRC_Contributions_Summary!$D$35:$O$554,MATCH($Q465,CRC_Contributions_Summary!$Q$35:$Q$554,0),MATCH(J$3,CRC_Contributions_Summary!$D$34:$O$34,0))</f>
        <v>0</v>
      </c>
      <c r="K465" s="104">
        <f ca="1">INDEX(CRC_Contributions_Summary!$D$35:$O$554,MATCH($Q465,CRC_Contributions_Summary!$Q$35:$Q$554,0),MATCH(K$3,CRC_Contributions_Summary!$D$34:$O$34,0))</f>
        <v>0</v>
      </c>
      <c r="L465" s="104">
        <f ca="1">INDEX(CRC_Contributions_Summary!$D$35:$O$554,MATCH($Q465,CRC_Contributions_Summary!$Q$35:$Q$554,0),MATCH(L$3,CRC_Contributions_Summary!$D$34:$O$34,0))</f>
        <v>0</v>
      </c>
      <c r="M465" s="104">
        <f ca="1">INDEX(CRC_Contributions_Summary!$D$35:$O$554,MATCH($Q465,CRC_Contributions_Summary!$Q$35:$Q$554,0),MATCH(M$3,CRC_Contributions_Summary!$D$34:$O$34,0))</f>
        <v>0</v>
      </c>
      <c r="N465" s="104">
        <f ca="1">INDEX(CRC_Contributions_Summary!$D$35:$O$554,MATCH($Q465,CRC_Contributions_Summary!$Q$35:$Q$554,0),MATCH(N$3,CRC_Contributions_Summary!$D$34:$O$34,0))</f>
        <v>0</v>
      </c>
      <c r="O465" s="104">
        <f t="shared" ca="1" si="535"/>
        <v>0</v>
      </c>
      <c r="P465">
        <f t="shared" ref="P465" ca="1" si="537">B464</f>
        <v>93</v>
      </c>
      <c r="Q465" t="str">
        <f t="shared" ca="1" si="522"/>
        <v>93Number of FTE</v>
      </c>
    </row>
    <row r="466" spans="2:17">
      <c r="B466" s="282"/>
      <c r="C466" s="99" t="s">
        <v>355</v>
      </c>
      <c r="D466" s="103">
        <f ca="1">INDEX(CRC_Contributions_Summary!$D$35:$O$554,MATCH($Q466,CRC_Contributions_Summary!$Q$35:$Q$554,0),MATCH(D$3,CRC_Contributions_Summary!$D$34:$O$34,0))</f>
        <v>0</v>
      </c>
      <c r="E466" s="103">
        <f ca="1">INDEX(CRC_Contributions_Summary!$D$35:$O$554,MATCH($Q466,CRC_Contributions_Summary!$Q$35:$Q$554,0),MATCH(E$3,CRC_Contributions_Summary!$D$34:$O$34,0))</f>
        <v>0</v>
      </c>
      <c r="F466" s="103">
        <f ca="1">INDEX(CRC_Contributions_Summary!$D$35:$O$554,MATCH($Q466,CRC_Contributions_Summary!$Q$35:$Q$554,0),MATCH(F$3,CRC_Contributions_Summary!$D$34:$O$34,0))</f>
        <v>0</v>
      </c>
      <c r="G466" s="103">
        <f ca="1">INDEX(CRC_Contributions_Summary!$D$35:$O$554,MATCH($Q466,CRC_Contributions_Summary!$Q$35:$Q$554,0),MATCH(G$3,CRC_Contributions_Summary!$D$34:$O$34,0))</f>
        <v>0</v>
      </c>
      <c r="H466" s="103">
        <f ca="1">INDEX(CRC_Contributions_Summary!$D$35:$O$554,MATCH($Q466,CRC_Contributions_Summary!$Q$35:$Q$554,0),MATCH(H$3,CRC_Contributions_Summary!$D$34:$O$34,0))</f>
        <v>0</v>
      </c>
      <c r="I466" s="103">
        <f ca="1">INDEX(CRC_Contributions_Summary!$D$35:$O$554,MATCH($Q466,CRC_Contributions_Summary!$Q$35:$Q$554,0),MATCH(I$3,CRC_Contributions_Summary!$D$34:$O$34,0))</f>
        <v>0</v>
      </c>
      <c r="J466" s="103">
        <f ca="1">INDEX(CRC_Contributions_Summary!$D$35:$O$554,MATCH($Q466,CRC_Contributions_Summary!$Q$35:$Q$554,0),MATCH(J$3,CRC_Contributions_Summary!$D$34:$O$34,0))</f>
        <v>0</v>
      </c>
      <c r="K466" s="103">
        <f ca="1">INDEX(CRC_Contributions_Summary!$D$35:$O$554,MATCH($Q466,CRC_Contributions_Summary!$Q$35:$Q$554,0),MATCH(K$3,CRC_Contributions_Summary!$D$34:$O$34,0))</f>
        <v>0</v>
      </c>
      <c r="L466" s="103">
        <f ca="1">INDEX(CRC_Contributions_Summary!$D$35:$O$554,MATCH($Q466,CRC_Contributions_Summary!$Q$35:$Q$554,0),MATCH(L$3,CRC_Contributions_Summary!$D$34:$O$34,0))</f>
        <v>0</v>
      </c>
      <c r="M466" s="103">
        <f ca="1">INDEX(CRC_Contributions_Summary!$D$35:$O$554,MATCH($Q466,CRC_Contributions_Summary!$Q$35:$Q$554,0),MATCH(M$3,CRC_Contributions_Summary!$D$34:$O$34,0))</f>
        <v>0</v>
      </c>
      <c r="N466" s="103">
        <f ca="1">INDEX(CRC_Contributions_Summary!$D$35:$O$554,MATCH($Q466,CRC_Contributions_Summary!$Q$35:$Q$554,0),MATCH(N$3,CRC_Contributions_Summary!$D$34:$O$34,0))</f>
        <v>0</v>
      </c>
      <c r="O466" s="103">
        <f t="shared" ca="1" si="535"/>
        <v>0</v>
      </c>
      <c r="P466">
        <f t="shared" ref="P466" ca="1" si="538">B464</f>
        <v>93</v>
      </c>
      <c r="Q466" t="str">
        <f t="shared" ca="1" si="522"/>
        <v>93Staff value ($)</v>
      </c>
    </row>
    <row r="467" spans="2:17">
      <c r="B467" s="282"/>
      <c r="C467" s="100" t="s">
        <v>347</v>
      </c>
      <c r="D467" s="103">
        <f ca="1">INDEX(CRC_Contributions_Summary!$D$35:$O$554,MATCH($Q467,CRC_Contributions_Summary!$Q$35:$Q$554,0),MATCH(D$3,CRC_Contributions_Summary!$D$34:$O$34,0))</f>
        <v>0</v>
      </c>
      <c r="E467" s="103">
        <f ca="1">INDEX(CRC_Contributions_Summary!$D$35:$O$554,MATCH($Q467,CRC_Contributions_Summary!$Q$35:$Q$554,0),MATCH(E$3,CRC_Contributions_Summary!$D$34:$O$34,0))</f>
        <v>0</v>
      </c>
      <c r="F467" s="103">
        <f ca="1">INDEX(CRC_Contributions_Summary!$D$35:$O$554,MATCH($Q467,CRC_Contributions_Summary!$Q$35:$Q$554,0),MATCH(F$3,CRC_Contributions_Summary!$D$34:$O$34,0))</f>
        <v>0</v>
      </c>
      <c r="G467" s="103">
        <f ca="1">INDEX(CRC_Contributions_Summary!$D$35:$O$554,MATCH($Q467,CRC_Contributions_Summary!$Q$35:$Q$554,0),MATCH(G$3,CRC_Contributions_Summary!$D$34:$O$34,0))</f>
        <v>0</v>
      </c>
      <c r="H467" s="103">
        <f ca="1">INDEX(CRC_Contributions_Summary!$D$35:$O$554,MATCH($Q467,CRC_Contributions_Summary!$Q$35:$Q$554,0),MATCH(H$3,CRC_Contributions_Summary!$D$34:$O$34,0))</f>
        <v>0</v>
      </c>
      <c r="I467" s="103">
        <f ca="1">INDEX(CRC_Contributions_Summary!$D$35:$O$554,MATCH($Q467,CRC_Contributions_Summary!$Q$35:$Q$554,0),MATCH(I$3,CRC_Contributions_Summary!$D$34:$O$34,0))</f>
        <v>0</v>
      </c>
      <c r="J467" s="103">
        <f ca="1">INDEX(CRC_Contributions_Summary!$D$35:$O$554,MATCH($Q467,CRC_Contributions_Summary!$Q$35:$Q$554,0),MATCH(J$3,CRC_Contributions_Summary!$D$34:$O$34,0))</f>
        <v>0</v>
      </c>
      <c r="K467" s="103">
        <f ca="1">INDEX(CRC_Contributions_Summary!$D$35:$O$554,MATCH($Q467,CRC_Contributions_Summary!$Q$35:$Q$554,0),MATCH(K$3,CRC_Contributions_Summary!$D$34:$O$34,0))</f>
        <v>0</v>
      </c>
      <c r="L467" s="103">
        <f ca="1">INDEX(CRC_Contributions_Summary!$D$35:$O$554,MATCH($Q467,CRC_Contributions_Summary!$Q$35:$Q$554,0),MATCH(L$3,CRC_Contributions_Summary!$D$34:$O$34,0))</f>
        <v>0</v>
      </c>
      <c r="M467" s="103">
        <f ca="1">INDEX(CRC_Contributions_Summary!$D$35:$O$554,MATCH($Q467,CRC_Contributions_Summary!$Q$35:$Q$554,0),MATCH(M$3,CRC_Contributions_Summary!$D$34:$O$34,0))</f>
        <v>0</v>
      </c>
      <c r="N467" s="103">
        <f ca="1">INDEX(CRC_Contributions_Summary!$D$35:$O$554,MATCH($Q467,CRC_Contributions_Summary!$Q$35:$Q$554,0),MATCH(N$3,CRC_Contributions_Summary!$D$34:$O$34,0))</f>
        <v>0</v>
      </c>
      <c r="O467" s="103">
        <f t="shared" ca="1" si="535"/>
        <v>0</v>
      </c>
      <c r="P467">
        <f t="shared" ref="P467" ca="1" si="539">B464</f>
        <v>93</v>
      </c>
      <c r="Q467" t="str">
        <f t="shared" ca="1" si="522"/>
        <v>93Non-staff in-kind ($)</v>
      </c>
    </row>
    <row r="468" spans="2:17">
      <c r="B468" s="282"/>
      <c r="C468" s="101" t="s">
        <v>428</v>
      </c>
      <c r="D468" s="105">
        <f t="shared" ref="D468:O468" ca="1" si="540">SUM(D464,D466,D467)</f>
        <v>0</v>
      </c>
      <c r="E468" s="105">
        <f t="shared" ca="1" si="540"/>
        <v>0</v>
      </c>
      <c r="F468" s="105">
        <f t="shared" ca="1" si="540"/>
        <v>0</v>
      </c>
      <c r="G468" s="105">
        <f t="shared" ca="1" si="540"/>
        <v>0</v>
      </c>
      <c r="H468" s="105">
        <f t="shared" ca="1" si="540"/>
        <v>0</v>
      </c>
      <c r="I468" s="105">
        <f t="shared" ca="1" si="540"/>
        <v>0</v>
      </c>
      <c r="J468" s="105">
        <f t="shared" ca="1" si="540"/>
        <v>0</v>
      </c>
      <c r="K468" s="105">
        <f t="shared" ca="1" si="540"/>
        <v>0</v>
      </c>
      <c r="L468" s="105">
        <f t="shared" ca="1" si="540"/>
        <v>0</v>
      </c>
      <c r="M468" s="105">
        <f t="shared" ca="1" si="540"/>
        <v>0</v>
      </c>
      <c r="N468" s="105">
        <f t="shared" ca="1" si="540"/>
        <v>0</v>
      </c>
      <c r="O468" s="105">
        <f t="shared" ca="1" si="540"/>
        <v>0</v>
      </c>
      <c r="Q468" t="str">
        <f t="shared" si="522"/>
        <v>Partner total ($)</v>
      </c>
    </row>
    <row r="469" spans="2:17">
      <c r="B469" s="282">
        <f ca="1">INDEX(CRC_Partner_Information!$B$7:$B$136,COUNTA(B$4:B469))</f>
        <v>94</v>
      </c>
      <c r="C469" s="98" t="s">
        <v>344</v>
      </c>
      <c r="D469" s="103">
        <f ca="1">INDEX(CRC_Contributions_Summary!$D$35:$O$554,MATCH($Q469,CRC_Contributions_Summary!$Q$35:$Q$554,0),MATCH(D$3,CRC_Contributions_Summary!$D$34:$O$34,0))</f>
        <v>0</v>
      </c>
      <c r="E469" s="103">
        <f ca="1">INDEX(CRC_Contributions_Summary!$D$35:$O$554,MATCH($Q469,CRC_Contributions_Summary!$Q$35:$Q$554,0),MATCH(E$3,CRC_Contributions_Summary!$D$34:$O$34,0))</f>
        <v>0</v>
      </c>
      <c r="F469" s="103">
        <f ca="1">INDEX(CRC_Contributions_Summary!$D$35:$O$554,MATCH($Q469,CRC_Contributions_Summary!$Q$35:$Q$554,0),MATCH(F$3,CRC_Contributions_Summary!$D$34:$O$34,0))</f>
        <v>0</v>
      </c>
      <c r="G469" s="103">
        <f ca="1">INDEX(CRC_Contributions_Summary!$D$35:$O$554,MATCH($Q469,CRC_Contributions_Summary!$Q$35:$Q$554,0),MATCH(G$3,CRC_Contributions_Summary!$D$34:$O$34,0))</f>
        <v>0</v>
      </c>
      <c r="H469" s="103">
        <f ca="1">INDEX(CRC_Contributions_Summary!$D$35:$O$554,MATCH($Q469,CRC_Contributions_Summary!$Q$35:$Q$554,0),MATCH(H$3,CRC_Contributions_Summary!$D$34:$O$34,0))</f>
        <v>0</v>
      </c>
      <c r="I469" s="103">
        <f ca="1">INDEX(CRC_Contributions_Summary!$D$35:$O$554,MATCH($Q469,CRC_Contributions_Summary!$Q$35:$Q$554,0),MATCH(I$3,CRC_Contributions_Summary!$D$34:$O$34,0))</f>
        <v>0</v>
      </c>
      <c r="J469" s="103">
        <f ca="1">INDEX(CRC_Contributions_Summary!$D$35:$O$554,MATCH($Q469,CRC_Contributions_Summary!$Q$35:$Q$554,0),MATCH(J$3,CRC_Contributions_Summary!$D$34:$O$34,0))</f>
        <v>0</v>
      </c>
      <c r="K469" s="103">
        <f ca="1">INDEX(CRC_Contributions_Summary!$D$35:$O$554,MATCH($Q469,CRC_Contributions_Summary!$Q$35:$Q$554,0),MATCH(K$3,CRC_Contributions_Summary!$D$34:$O$34,0))</f>
        <v>0</v>
      </c>
      <c r="L469" s="103">
        <f ca="1">INDEX(CRC_Contributions_Summary!$D$35:$O$554,MATCH($Q469,CRC_Contributions_Summary!$Q$35:$Q$554,0),MATCH(L$3,CRC_Contributions_Summary!$D$34:$O$34,0))</f>
        <v>0</v>
      </c>
      <c r="M469" s="103">
        <f ca="1">INDEX(CRC_Contributions_Summary!$D$35:$O$554,MATCH($Q469,CRC_Contributions_Summary!$Q$35:$Q$554,0),MATCH(M$3,CRC_Contributions_Summary!$D$34:$O$34,0))</f>
        <v>0</v>
      </c>
      <c r="N469" s="103">
        <f ca="1">INDEX(CRC_Contributions_Summary!$D$35:$O$554,MATCH($Q469,CRC_Contributions_Summary!$Q$35:$Q$554,0),MATCH(N$3,CRC_Contributions_Summary!$D$34:$O$34,0))</f>
        <v>0</v>
      </c>
      <c r="O469" s="103">
        <f t="shared" ref="O469:O472" ca="1" si="541">SUM(D469:N469)</f>
        <v>0</v>
      </c>
      <c r="P469">
        <f t="shared" ref="P469" ca="1" si="542">B469</f>
        <v>94</v>
      </c>
      <c r="Q469" t="str">
        <f t="shared" ca="1" si="522"/>
        <v>94Cash ($)</v>
      </c>
    </row>
    <row r="470" spans="2:17">
      <c r="B470" s="282"/>
      <c r="C470" s="99" t="s">
        <v>345</v>
      </c>
      <c r="D470" s="104">
        <f ca="1">INDEX(CRC_Contributions_Summary!$D$35:$O$554,MATCH($Q470,CRC_Contributions_Summary!$Q$35:$Q$554,0),MATCH(D$3,CRC_Contributions_Summary!$D$34:$O$34,0))</f>
        <v>0</v>
      </c>
      <c r="E470" s="104">
        <f ca="1">INDEX(CRC_Contributions_Summary!$D$35:$O$554,MATCH($Q470,CRC_Contributions_Summary!$Q$35:$Q$554,0),MATCH(E$3,CRC_Contributions_Summary!$D$34:$O$34,0))</f>
        <v>0</v>
      </c>
      <c r="F470" s="104">
        <f ca="1">INDEX(CRC_Contributions_Summary!$D$35:$O$554,MATCH($Q470,CRC_Contributions_Summary!$Q$35:$Q$554,0),MATCH(F$3,CRC_Contributions_Summary!$D$34:$O$34,0))</f>
        <v>0</v>
      </c>
      <c r="G470" s="104">
        <f ca="1">INDEX(CRC_Contributions_Summary!$D$35:$O$554,MATCH($Q470,CRC_Contributions_Summary!$Q$35:$Q$554,0),MATCH(G$3,CRC_Contributions_Summary!$D$34:$O$34,0))</f>
        <v>0</v>
      </c>
      <c r="H470" s="104">
        <f ca="1">INDEX(CRC_Contributions_Summary!$D$35:$O$554,MATCH($Q470,CRC_Contributions_Summary!$Q$35:$Q$554,0),MATCH(H$3,CRC_Contributions_Summary!$D$34:$O$34,0))</f>
        <v>0</v>
      </c>
      <c r="I470" s="104">
        <f ca="1">INDEX(CRC_Contributions_Summary!$D$35:$O$554,MATCH($Q470,CRC_Contributions_Summary!$Q$35:$Q$554,0),MATCH(I$3,CRC_Contributions_Summary!$D$34:$O$34,0))</f>
        <v>0</v>
      </c>
      <c r="J470" s="104">
        <f ca="1">INDEX(CRC_Contributions_Summary!$D$35:$O$554,MATCH($Q470,CRC_Contributions_Summary!$Q$35:$Q$554,0),MATCH(J$3,CRC_Contributions_Summary!$D$34:$O$34,0))</f>
        <v>0</v>
      </c>
      <c r="K470" s="104">
        <f ca="1">INDEX(CRC_Contributions_Summary!$D$35:$O$554,MATCH($Q470,CRC_Contributions_Summary!$Q$35:$Q$554,0),MATCH(K$3,CRC_Contributions_Summary!$D$34:$O$34,0))</f>
        <v>0</v>
      </c>
      <c r="L470" s="104">
        <f ca="1">INDEX(CRC_Contributions_Summary!$D$35:$O$554,MATCH($Q470,CRC_Contributions_Summary!$Q$35:$Q$554,0),MATCH(L$3,CRC_Contributions_Summary!$D$34:$O$34,0))</f>
        <v>0</v>
      </c>
      <c r="M470" s="104">
        <f ca="1">INDEX(CRC_Contributions_Summary!$D$35:$O$554,MATCH($Q470,CRC_Contributions_Summary!$Q$35:$Q$554,0),MATCH(M$3,CRC_Contributions_Summary!$D$34:$O$34,0))</f>
        <v>0</v>
      </c>
      <c r="N470" s="104">
        <f ca="1">INDEX(CRC_Contributions_Summary!$D$35:$O$554,MATCH($Q470,CRC_Contributions_Summary!$Q$35:$Q$554,0),MATCH(N$3,CRC_Contributions_Summary!$D$34:$O$34,0))</f>
        <v>0</v>
      </c>
      <c r="O470" s="104">
        <f t="shared" ca="1" si="541"/>
        <v>0</v>
      </c>
      <c r="P470">
        <f t="shared" ref="P470" ca="1" si="543">B469</f>
        <v>94</v>
      </c>
      <c r="Q470" t="str">
        <f t="shared" ca="1" si="522"/>
        <v>94Number of FTE</v>
      </c>
    </row>
    <row r="471" spans="2:17">
      <c r="B471" s="282"/>
      <c r="C471" s="99" t="s">
        <v>355</v>
      </c>
      <c r="D471" s="103">
        <f ca="1">INDEX(CRC_Contributions_Summary!$D$35:$O$554,MATCH($Q471,CRC_Contributions_Summary!$Q$35:$Q$554,0),MATCH(D$3,CRC_Contributions_Summary!$D$34:$O$34,0))</f>
        <v>0</v>
      </c>
      <c r="E471" s="103">
        <f ca="1">INDEX(CRC_Contributions_Summary!$D$35:$O$554,MATCH($Q471,CRC_Contributions_Summary!$Q$35:$Q$554,0),MATCH(E$3,CRC_Contributions_Summary!$D$34:$O$34,0))</f>
        <v>0</v>
      </c>
      <c r="F471" s="103">
        <f ca="1">INDEX(CRC_Contributions_Summary!$D$35:$O$554,MATCH($Q471,CRC_Contributions_Summary!$Q$35:$Q$554,0),MATCH(F$3,CRC_Contributions_Summary!$D$34:$O$34,0))</f>
        <v>0</v>
      </c>
      <c r="G471" s="103">
        <f ca="1">INDEX(CRC_Contributions_Summary!$D$35:$O$554,MATCH($Q471,CRC_Contributions_Summary!$Q$35:$Q$554,0),MATCH(G$3,CRC_Contributions_Summary!$D$34:$O$34,0))</f>
        <v>0</v>
      </c>
      <c r="H471" s="103">
        <f ca="1">INDEX(CRC_Contributions_Summary!$D$35:$O$554,MATCH($Q471,CRC_Contributions_Summary!$Q$35:$Q$554,0),MATCH(H$3,CRC_Contributions_Summary!$D$34:$O$34,0))</f>
        <v>0</v>
      </c>
      <c r="I471" s="103">
        <f ca="1">INDEX(CRC_Contributions_Summary!$D$35:$O$554,MATCH($Q471,CRC_Contributions_Summary!$Q$35:$Q$554,0),MATCH(I$3,CRC_Contributions_Summary!$D$34:$O$34,0))</f>
        <v>0</v>
      </c>
      <c r="J471" s="103">
        <f ca="1">INDEX(CRC_Contributions_Summary!$D$35:$O$554,MATCH($Q471,CRC_Contributions_Summary!$Q$35:$Q$554,0),MATCH(J$3,CRC_Contributions_Summary!$D$34:$O$34,0))</f>
        <v>0</v>
      </c>
      <c r="K471" s="103">
        <f ca="1">INDEX(CRC_Contributions_Summary!$D$35:$O$554,MATCH($Q471,CRC_Contributions_Summary!$Q$35:$Q$554,0),MATCH(K$3,CRC_Contributions_Summary!$D$34:$O$34,0))</f>
        <v>0</v>
      </c>
      <c r="L471" s="103">
        <f ca="1">INDEX(CRC_Contributions_Summary!$D$35:$O$554,MATCH($Q471,CRC_Contributions_Summary!$Q$35:$Q$554,0),MATCH(L$3,CRC_Contributions_Summary!$D$34:$O$34,0))</f>
        <v>0</v>
      </c>
      <c r="M471" s="103">
        <f ca="1">INDEX(CRC_Contributions_Summary!$D$35:$O$554,MATCH($Q471,CRC_Contributions_Summary!$Q$35:$Q$554,0),MATCH(M$3,CRC_Contributions_Summary!$D$34:$O$34,0))</f>
        <v>0</v>
      </c>
      <c r="N471" s="103">
        <f ca="1">INDEX(CRC_Contributions_Summary!$D$35:$O$554,MATCH($Q471,CRC_Contributions_Summary!$Q$35:$Q$554,0),MATCH(N$3,CRC_Contributions_Summary!$D$34:$O$34,0))</f>
        <v>0</v>
      </c>
      <c r="O471" s="103">
        <f t="shared" ca="1" si="541"/>
        <v>0</v>
      </c>
      <c r="P471">
        <f t="shared" ref="P471" ca="1" si="544">B469</f>
        <v>94</v>
      </c>
      <c r="Q471" t="str">
        <f t="shared" ca="1" si="522"/>
        <v>94Staff value ($)</v>
      </c>
    </row>
    <row r="472" spans="2:17">
      <c r="B472" s="282"/>
      <c r="C472" s="100" t="s">
        <v>347</v>
      </c>
      <c r="D472" s="103">
        <f ca="1">INDEX(CRC_Contributions_Summary!$D$35:$O$554,MATCH($Q472,CRC_Contributions_Summary!$Q$35:$Q$554,0),MATCH(D$3,CRC_Contributions_Summary!$D$34:$O$34,0))</f>
        <v>0</v>
      </c>
      <c r="E472" s="103">
        <f ca="1">INDEX(CRC_Contributions_Summary!$D$35:$O$554,MATCH($Q472,CRC_Contributions_Summary!$Q$35:$Q$554,0),MATCH(E$3,CRC_Contributions_Summary!$D$34:$O$34,0))</f>
        <v>0</v>
      </c>
      <c r="F472" s="103">
        <f ca="1">INDEX(CRC_Contributions_Summary!$D$35:$O$554,MATCH($Q472,CRC_Contributions_Summary!$Q$35:$Q$554,0),MATCH(F$3,CRC_Contributions_Summary!$D$34:$O$34,0))</f>
        <v>0</v>
      </c>
      <c r="G472" s="103">
        <f ca="1">INDEX(CRC_Contributions_Summary!$D$35:$O$554,MATCH($Q472,CRC_Contributions_Summary!$Q$35:$Q$554,0),MATCH(G$3,CRC_Contributions_Summary!$D$34:$O$34,0))</f>
        <v>0</v>
      </c>
      <c r="H472" s="103">
        <f ca="1">INDEX(CRC_Contributions_Summary!$D$35:$O$554,MATCH($Q472,CRC_Contributions_Summary!$Q$35:$Q$554,0),MATCH(H$3,CRC_Contributions_Summary!$D$34:$O$34,0))</f>
        <v>0</v>
      </c>
      <c r="I472" s="103">
        <f ca="1">INDEX(CRC_Contributions_Summary!$D$35:$O$554,MATCH($Q472,CRC_Contributions_Summary!$Q$35:$Q$554,0),MATCH(I$3,CRC_Contributions_Summary!$D$34:$O$34,0))</f>
        <v>0</v>
      </c>
      <c r="J472" s="103">
        <f ca="1">INDEX(CRC_Contributions_Summary!$D$35:$O$554,MATCH($Q472,CRC_Contributions_Summary!$Q$35:$Q$554,0),MATCH(J$3,CRC_Contributions_Summary!$D$34:$O$34,0))</f>
        <v>0</v>
      </c>
      <c r="K472" s="103">
        <f ca="1">INDEX(CRC_Contributions_Summary!$D$35:$O$554,MATCH($Q472,CRC_Contributions_Summary!$Q$35:$Q$554,0),MATCH(K$3,CRC_Contributions_Summary!$D$34:$O$34,0))</f>
        <v>0</v>
      </c>
      <c r="L472" s="103">
        <f ca="1">INDEX(CRC_Contributions_Summary!$D$35:$O$554,MATCH($Q472,CRC_Contributions_Summary!$Q$35:$Q$554,0),MATCH(L$3,CRC_Contributions_Summary!$D$34:$O$34,0))</f>
        <v>0</v>
      </c>
      <c r="M472" s="103">
        <f ca="1">INDEX(CRC_Contributions_Summary!$D$35:$O$554,MATCH($Q472,CRC_Contributions_Summary!$Q$35:$Q$554,0),MATCH(M$3,CRC_Contributions_Summary!$D$34:$O$34,0))</f>
        <v>0</v>
      </c>
      <c r="N472" s="103">
        <f ca="1">INDEX(CRC_Contributions_Summary!$D$35:$O$554,MATCH($Q472,CRC_Contributions_Summary!$Q$35:$Q$554,0),MATCH(N$3,CRC_Contributions_Summary!$D$34:$O$34,0))</f>
        <v>0</v>
      </c>
      <c r="O472" s="103">
        <f t="shared" ca="1" si="541"/>
        <v>0</v>
      </c>
      <c r="P472">
        <f t="shared" ref="P472" ca="1" si="545">B469</f>
        <v>94</v>
      </c>
      <c r="Q472" t="str">
        <f t="shared" ca="1" si="522"/>
        <v>94Non-staff in-kind ($)</v>
      </c>
    </row>
    <row r="473" spans="2:17">
      <c r="B473" s="282"/>
      <c r="C473" s="101" t="s">
        <v>428</v>
      </c>
      <c r="D473" s="105">
        <f t="shared" ref="D473:O473" ca="1" si="546">SUM(D469,D471,D472)</f>
        <v>0</v>
      </c>
      <c r="E473" s="105">
        <f t="shared" ca="1" si="546"/>
        <v>0</v>
      </c>
      <c r="F473" s="105">
        <f t="shared" ca="1" si="546"/>
        <v>0</v>
      </c>
      <c r="G473" s="105">
        <f t="shared" ca="1" si="546"/>
        <v>0</v>
      </c>
      <c r="H473" s="105">
        <f t="shared" ca="1" si="546"/>
        <v>0</v>
      </c>
      <c r="I473" s="105">
        <f t="shared" ca="1" si="546"/>
        <v>0</v>
      </c>
      <c r="J473" s="105">
        <f t="shared" ca="1" si="546"/>
        <v>0</v>
      </c>
      <c r="K473" s="105">
        <f t="shared" ca="1" si="546"/>
        <v>0</v>
      </c>
      <c r="L473" s="105">
        <f t="shared" ca="1" si="546"/>
        <v>0</v>
      </c>
      <c r="M473" s="105">
        <f t="shared" ca="1" si="546"/>
        <v>0</v>
      </c>
      <c r="N473" s="105">
        <f t="shared" ca="1" si="546"/>
        <v>0</v>
      </c>
      <c r="O473" s="105">
        <f t="shared" ca="1" si="546"/>
        <v>0</v>
      </c>
      <c r="Q473" t="str">
        <f t="shared" si="522"/>
        <v>Partner total ($)</v>
      </c>
    </row>
    <row r="474" spans="2:17">
      <c r="B474" s="282">
        <f ca="1">INDEX(CRC_Partner_Information!$B$7:$B$136,COUNTA(B$4:B474))</f>
        <v>95</v>
      </c>
      <c r="C474" s="98" t="s">
        <v>344</v>
      </c>
      <c r="D474" s="103">
        <f ca="1">INDEX(CRC_Contributions_Summary!$D$35:$O$554,MATCH($Q474,CRC_Contributions_Summary!$Q$35:$Q$554,0),MATCH(D$3,CRC_Contributions_Summary!$D$34:$O$34,0))</f>
        <v>0</v>
      </c>
      <c r="E474" s="103">
        <f ca="1">INDEX(CRC_Contributions_Summary!$D$35:$O$554,MATCH($Q474,CRC_Contributions_Summary!$Q$35:$Q$554,0),MATCH(E$3,CRC_Contributions_Summary!$D$34:$O$34,0))</f>
        <v>0</v>
      </c>
      <c r="F474" s="103">
        <f ca="1">INDEX(CRC_Contributions_Summary!$D$35:$O$554,MATCH($Q474,CRC_Contributions_Summary!$Q$35:$Q$554,0),MATCH(F$3,CRC_Contributions_Summary!$D$34:$O$34,0))</f>
        <v>0</v>
      </c>
      <c r="G474" s="103">
        <f ca="1">INDEX(CRC_Contributions_Summary!$D$35:$O$554,MATCH($Q474,CRC_Contributions_Summary!$Q$35:$Q$554,0),MATCH(G$3,CRC_Contributions_Summary!$D$34:$O$34,0))</f>
        <v>0</v>
      </c>
      <c r="H474" s="103">
        <f ca="1">INDEX(CRC_Contributions_Summary!$D$35:$O$554,MATCH($Q474,CRC_Contributions_Summary!$Q$35:$Q$554,0),MATCH(H$3,CRC_Contributions_Summary!$D$34:$O$34,0))</f>
        <v>0</v>
      </c>
      <c r="I474" s="103">
        <f ca="1">INDEX(CRC_Contributions_Summary!$D$35:$O$554,MATCH($Q474,CRC_Contributions_Summary!$Q$35:$Q$554,0),MATCH(I$3,CRC_Contributions_Summary!$D$34:$O$34,0))</f>
        <v>0</v>
      </c>
      <c r="J474" s="103">
        <f ca="1">INDEX(CRC_Contributions_Summary!$D$35:$O$554,MATCH($Q474,CRC_Contributions_Summary!$Q$35:$Q$554,0),MATCH(J$3,CRC_Contributions_Summary!$D$34:$O$34,0))</f>
        <v>0</v>
      </c>
      <c r="K474" s="103">
        <f ca="1">INDEX(CRC_Contributions_Summary!$D$35:$O$554,MATCH($Q474,CRC_Contributions_Summary!$Q$35:$Q$554,0),MATCH(K$3,CRC_Contributions_Summary!$D$34:$O$34,0))</f>
        <v>0</v>
      </c>
      <c r="L474" s="103">
        <f ca="1">INDEX(CRC_Contributions_Summary!$D$35:$O$554,MATCH($Q474,CRC_Contributions_Summary!$Q$35:$Q$554,0),MATCH(L$3,CRC_Contributions_Summary!$D$34:$O$34,0))</f>
        <v>0</v>
      </c>
      <c r="M474" s="103">
        <f ca="1">INDEX(CRC_Contributions_Summary!$D$35:$O$554,MATCH($Q474,CRC_Contributions_Summary!$Q$35:$Q$554,0),MATCH(M$3,CRC_Contributions_Summary!$D$34:$O$34,0))</f>
        <v>0</v>
      </c>
      <c r="N474" s="103">
        <f ca="1">INDEX(CRC_Contributions_Summary!$D$35:$O$554,MATCH($Q474,CRC_Contributions_Summary!$Q$35:$Q$554,0),MATCH(N$3,CRC_Contributions_Summary!$D$34:$O$34,0))</f>
        <v>0</v>
      </c>
      <c r="O474" s="103">
        <f t="shared" ref="O474:O477" ca="1" si="547">SUM(D474:N474)</f>
        <v>0</v>
      </c>
      <c r="P474">
        <f t="shared" ref="P474" ca="1" si="548">B474</f>
        <v>95</v>
      </c>
      <c r="Q474" t="str">
        <f t="shared" ca="1" si="522"/>
        <v>95Cash ($)</v>
      </c>
    </row>
    <row r="475" spans="2:17">
      <c r="B475" s="282"/>
      <c r="C475" s="99" t="s">
        <v>345</v>
      </c>
      <c r="D475" s="104">
        <f ca="1">INDEX(CRC_Contributions_Summary!$D$35:$O$554,MATCH($Q475,CRC_Contributions_Summary!$Q$35:$Q$554,0),MATCH(D$3,CRC_Contributions_Summary!$D$34:$O$34,0))</f>
        <v>0</v>
      </c>
      <c r="E475" s="104">
        <f ca="1">INDEX(CRC_Contributions_Summary!$D$35:$O$554,MATCH($Q475,CRC_Contributions_Summary!$Q$35:$Q$554,0),MATCH(E$3,CRC_Contributions_Summary!$D$34:$O$34,0))</f>
        <v>0</v>
      </c>
      <c r="F475" s="104">
        <f ca="1">INDEX(CRC_Contributions_Summary!$D$35:$O$554,MATCH($Q475,CRC_Contributions_Summary!$Q$35:$Q$554,0),MATCH(F$3,CRC_Contributions_Summary!$D$34:$O$34,0))</f>
        <v>0</v>
      </c>
      <c r="G475" s="104">
        <f ca="1">INDEX(CRC_Contributions_Summary!$D$35:$O$554,MATCH($Q475,CRC_Contributions_Summary!$Q$35:$Q$554,0),MATCH(G$3,CRC_Contributions_Summary!$D$34:$O$34,0))</f>
        <v>0</v>
      </c>
      <c r="H475" s="104">
        <f ca="1">INDEX(CRC_Contributions_Summary!$D$35:$O$554,MATCH($Q475,CRC_Contributions_Summary!$Q$35:$Q$554,0),MATCH(H$3,CRC_Contributions_Summary!$D$34:$O$34,0))</f>
        <v>0</v>
      </c>
      <c r="I475" s="104">
        <f ca="1">INDEX(CRC_Contributions_Summary!$D$35:$O$554,MATCH($Q475,CRC_Contributions_Summary!$Q$35:$Q$554,0),MATCH(I$3,CRC_Contributions_Summary!$D$34:$O$34,0))</f>
        <v>0</v>
      </c>
      <c r="J475" s="104">
        <f ca="1">INDEX(CRC_Contributions_Summary!$D$35:$O$554,MATCH($Q475,CRC_Contributions_Summary!$Q$35:$Q$554,0),MATCH(J$3,CRC_Contributions_Summary!$D$34:$O$34,0))</f>
        <v>0</v>
      </c>
      <c r="K475" s="104">
        <f ca="1">INDEX(CRC_Contributions_Summary!$D$35:$O$554,MATCH($Q475,CRC_Contributions_Summary!$Q$35:$Q$554,0),MATCH(K$3,CRC_Contributions_Summary!$D$34:$O$34,0))</f>
        <v>0</v>
      </c>
      <c r="L475" s="104">
        <f ca="1">INDEX(CRC_Contributions_Summary!$D$35:$O$554,MATCH($Q475,CRC_Contributions_Summary!$Q$35:$Q$554,0),MATCH(L$3,CRC_Contributions_Summary!$D$34:$O$34,0))</f>
        <v>0</v>
      </c>
      <c r="M475" s="104">
        <f ca="1">INDEX(CRC_Contributions_Summary!$D$35:$O$554,MATCH($Q475,CRC_Contributions_Summary!$Q$35:$Q$554,0),MATCH(M$3,CRC_Contributions_Summary!$D$34:$O$34,0))</f>
        <v>0</v>
      </c>
      <c r="N475" s="104">
        <f ca="1">INDEX(CRC_Contributions_Summary!$D$35:$O$554,MATCH($Q475,CRC_Contributions_Summary!$Q$35:$Q$554,0),MATCH(N$3,CRC_Contributions_Summary!$D$34:$O$34,0))</f>
        <v>0</v>
      </c>
      <c r="O475" s="104">
        <f t="shared" ca="1" si="547"/>
        <v>0</v>
      </c>
      <c r="P475">
        <f t="shared" ref="P475" ca="1" si="549">B474</f>
        <v>95</v>
      </c>
      <c r="Q475" t="str">
        <f t="shared" ca="1" si="522"/>
        <v>95Number of FTE</v>
      </c>
    </row>
    <row r="476" spans="2:17">
      <c r="B476" s="282"/>
      <c r="C476" s="99" t="s">
        <v>355</v>
      </c>
      <c r="D476" s="103">
        <f ca="1">INDEX(CRC_Contributions_Summary!$D$35:$O$554,MATCH($Q476,CRC_Contributions_Summary!$Q$35:$Q$554,0),MATCH(D$3,CRC_Contributions_Summary!$D$34:$O$34,0))</f>
        <v>0</v>
      </c>
      <c r="E476" s="103">
        <f ca="1">INDEX(CRC_Contributions_Summary!$D$35:$O$554,MATCH($Q476,CRC_Contributions_Summary!$Q$35:$Q$554,0),MATCH(E$3,CRC_Contributions_Summary!$D$34:$O$34,0))</f>
        <v>0</v>
      </c>
      <c r="F476" s="103">
        <f ca="1">INDEX(CRC_Contributions_Summary!$D$35:$O$554,MATCH($Q476,CRC_Contributions_Summary!$Q$35:$Q$554,0),MATCH(F$3,CRC_Contributions_Summary!$D$34:$O$34,0))</f>
        <v>0</v>
      </c>
      <c r="G476" s="103">
        <f ca="1">INDEX(CRC_Contributions_Summary!$D$35:$O$554,MATCH($Q476,CRC_Contributions_Summary!$Q$35:$Q$554,0),MATCH(G$3,CRC_Contributions_Summary!$D$34:$O$34,0))</f>
        <v>0</v>
      </c>
      <c r="H476" s="103">
        <f ca="1">INDEX(CRC_Contributions_Summary!$D$35:$O$554,MATCH($Q476,CRC_Contributions_Summary!$Q$35:$Q$554,0),MATCH(H$3,CRC_Contributions_Summary!$D$34:$O$34,0))</f>
        <v>0</v>
      </c>
      <c r="I476" s="103">
        <f ca="1">INDEX(CRC_Contributions_Summary!$D$35:$O$554,MATCH($Q476,CRC_Contributions_Summary!$Q$35:$Q$554,0),MATCH(I$3,CRC_Contributions_Summary!$D$34:$O$34,0))</f>
        <v>0</v>
      </c>
      <c r="J476" s="103">
        <f ca="1">INDEX(CRC_Contributions_Summary!$D$35:$O$554,MATCH($Q476,CRC_Contributions_Summary!$Q$35:$Q$554,0),MATCH(J$3,CRC_Contributions_Summary!$D$34:$O$34,0))</f>
        <v>0</v>
      </c>
      <c r="K476" s="103">
        <f ca="1">INDEX(CRC_Contributions_Summary!$D$35:$O$554,MATCH($Q476,CRC_Contributions_Summary!$Q$35:$Q$554,0),MATCH(K$3,CRC_Contributions_Summary!$D$34:$O$34,0))</f>
        <v>0</v>
      </c>
      <c r="L476" s="103">
        <f ca="1">INDEX(CRC_Contributions_Summary!$D$35:$O$554,MATCH($Q476,CRC_Contributions_Summary!$Q$35:$Q$554,0),MATCH(L$3,CRC_Contributions_Summary!$D$34:$O$34,0))</f>
        <v>0</v>
      </c>
      <c r="M476" s="103">
        <f ca="1">INDEX(CRC_Contributions_Summary!$D$35:$O$554,MATCH($Q476,CRC_Contributions_Summary!$Q$35:$Q$554,0),MATCH(M$3,CRC_Contributions_Summary!$D$34:$O$34,0))</f>
        <v>0</v>
      </c>
      <c r="N476" s="103">
        <f ca="1">INDEX(CRC_Contributions_Summary!$D$35:$O$554,MATCH($Q476,CRC_Contributions_Summary!$Q$35:$Q$554,0),MATCH(N$3,CRC_Contributions_Summary!$D$34:$O$34,0))</f>
        <v>0</v>
      </c>
      <c r="O476" s="103">
        <f t="shared" ca="1" si="547"/>
        <v>0</v>
      </c>
      <c r="P476">
        <f t="shared" ref="P476" ca="1" si="550">B474</f>
        <v>95</v>
      </c>
      <c r="Q476" t="str">
        <f t="shared" ca="1" si="522"/>
        <v>95Staff value ($)</v>
      </c>
    </row>
    <row r="477" spans="2:17">
      <c r="B477" s="282"/>
      <c r="C477" s="100" t="s">
        <v>347</v>
      </c>
      <c r="D477" s="103">
        <f ca="1">INDEX(CRC_Contributions_Summary!$D$35:$O$554,MATCH($Q477,CRC_Contributions_Summary!$Q$35:$Q$554,0),MATCH(D$3,CRC_Contributions_Summary!$D$34:$O$34,0))</f>
        <v>0</v>
      </c>
      <c r="E477" s="103">
        <f ca="1">INDEX(CRC_Contributions_Summary!$D$35:$O$554,MATCH($Q477,CRC_Contributions_Summary!$Q$35:$Q$554,0),MATCH(E$3,CRC_Contributions_Summary!$D$34:$O$34,0))</f>
        <v>0</v>
      </c>
      <c r="F477" s="103">
        <f ca="1">INDEX(CRC_Contributions_Summary!$D$35:$O$554,MATCH($Q477,CRC_Contributions_Summary!$Q$35:$Q$554,0),MATCH(F$3,CRC_Contributions_Summary!$D$34:$O$34,0))</f>
        <v>0</v>
      </c>
      <c r="G477" s="103">
        <f ca="1">INDEX(CRC_Contributions_Summary!$D$35:$O$554,MATCH($Q477,CRC_Contributions_Summary!$Q$35:$Q$554,0),MATCH(G$3,CRC_Contributions_Summary!$D$34:$O$34,0))</f>
        <v>0</v>
      </c>
      <c r="H477" s="103">
        <f ca="1">INDEX(CRC_Contributions_Summary!$D$35:$O$554,MATCH($Q477,CRC_Contributions_Summary!$Q$35:$Q$554,0),MATCH(H$3,CRC_Contributions_Summary!$D$34:$O$34,0))</f>
        <v>0</v>
      </c>
      <c r="I477" s="103">
        <f ca="1">INDEX(CRC_Contributions_Summary!$D$35:$O$554,MATCH($Q477,CRC_Contributions_Summary!$Q$35:$Q$554,0),MATCH(I$3,CRC_Contributions_Summary!$D$34:$O$34,0))</f>
        <v>0</v>
      </c>
      <c r="J477" s="103">
        <f ca="1">INDEX(CRC_Contributions_Summary!$D$35:$O$554,MATCH($Q477,CRC_Contributions_Summary!$Q$35:$Q$554,0),MATCH(J$3,CRC_Contributions_Summary!$D$34:$O$34,0))</f>
        <v>0</v>
      </c>
      <c r="K477" s="103">
        <f ca="1">INDEX(CRC_Contributions_Summary!$D$35:$O$554,MATCH($Q477,CRC_Contributions_Summary!$Q$35:$Q$554,0),MATCH(K$3,CRC_Contributions_Summary!$D$34:$O$34,0))</f>
        <v>0</v>
      </c>
      <c r="L477" s="103">
        <f ca="1">INDEX(CRC_Contributions_Summary!$D$35:$O$554,MATCH($Q477,CRC_Contributions_Summary!$Q$35:$Q$554,0),MATCH(L$3,CRC_Contributions_Summary!$D$34:$O$34,0))</f>
        <v>0</v>
      </c>
      <c r="M477" s="103">
        <f ca="1">INDEX(CRC_Contributions_Summary!$D$35:$O$554,MATCH($Q477,CRC_Contributions_Summary!$Q$35:$Q$554,0),MATCH(M$3,CRC_Contributions_Summary!$D$34:$O$34,0))</f>
        <v>0</v>
      </c>
      <c r="N477" s="103">
        <f ca="1">INDEX(CRC_Contributions_Summary!$D$35:$O$554,MATCH($Q477,CRC_Contributions_Summary!$Q$35:$Q$554,0),MATCH(N$3,CRC_Contributions_Summary!$D$34:$O$34,0))</f>
        <v>0</v>
      </c>
      <c r="O477" s="103">
        <f t="shared" ca="1" si="547"/>
        <v>0</v>
      </c>
      <c r="P477">
        <f t="shared" ref="P477" ca="1" si="551">B474</f>
        <v>95</v>
      </c>
      <c r="Q477" t="str">
        <f t="shared" ca="1" si="522"/>
        <v>95Non-staff in-kind ($)</v>
      </c>
    </row>
    <row r="478" spans="2:17">
      <c r="B478" s="282"/>
      <c r="C478" s="101" t="s">
        <v>428</v>
      </c>
      <c r="D478" s="105">
        <f t="shared" ref="D478:O478" ca="1" si="552">SUM(D474,D476,D477)</f>
        <v>0</v>
      </c>
      <c r="E478" s="105">
        <f t="shared" ca="1" si="552"/>
        <v>0</v>
      </c>
      <c r="F478" s="105">
        <f t="shared" ca="1" si="552"/>
        <v>0</v>
      </c>
      <c r="G478" s="105">
        <f t="shared" ca="1" si="552"/>
        <v>0</v>
      </c>
      <c r="H478" s="105">
        <f t="shared" ca="1" si="552"/>
        <v>0</v>
      </c>
      <c r="I478" s="105">
        <f t="shared" ca="1" si="552"/>
        <v>0</v>
      </c>
      <c r="J478" s="105">
        <f t="shared" ca="1" si="552"/>
        <v>0</v>
      </c>
      <c r="K478" s="105">
        <f t="shared" ca="1" si="552"/>
        <v>0</v>
      </c>
      <c r="L478" s="105">
        <f t="shared" ca="1" si="552"/>
        <v>0</v>
      </c>
      <c r="M478" s="105">
        <f t="shared" ca="1" si="552"/>
        <v>0</v>
      </c>
      <c r="N478" s="105">
        <f t="shared" ca="1" si="552"/>
        <v>0</v>
      </c>
      <c r="O478" s="105">
        <f t="shared" ca="1" si="552"/>
        <v>0</v>
      </c>
      <c r="Q478" t="str">
        <f t="shared" si="522"/>
        <v>Partner total ($)</v>
      </c>
    </row>
    <row r="479" spans="2:17">
      <c r="B479" s="282">
        <f ca="1">INDEX(CRC_Partner_Information!$B$7:$B$136,COUNTA(B$4:B479))</f>
        <v>96</v>
      </c>
      <c r="C479" s="98" t="s">
        <v>344</v>
      </c>
      <c r="D479" s="103">
        <f ca="1">INDEX(CRC_Contributions_Summary!$D$35:$O$554,MATCH($Q479,CRC_Contributions_Summary!$Q$35:$Q$554,0),MATCH(D$3,CRC_Contributions_Summary!$D$34:$O$34,0))</f>
        <v>0</v>
      </c>
      <c r="E479" s="103">
        <f ca="1">INDEX(CRC_Contributions_Summary!$D$35:$O$554,MATCH($Q479,CRC_Contributions_Summary!$Q$35:$Q$554,0),MATCH(E$3,CRC_Contributions_Summary!$D$34:$O$34,0))</f>
        <v>0</v>
      </c>
      <c r="F479" s="103">
        <f ca="1">INDEX(CRC_Contributions_Summary!$D$35:$O$554,MATCH($Q479,CRC_Contributions_Summary!$Q$35:$Q$554,0),MATCH(F$3,CRC_Contributions_Summary!$D$34:$O$34,0))</f>
        <v>0</v>
      </c>
      <c r="G479" s="103">
        <f ca="1">INDEX(CRC_Contributions_Summary!$D$35:$O$554,MATCH($Q479,CRC_Contributions_Summary!$Q$35:$Q$554,0),MATCH(G$3,CRC_Contributions_Summary!$D$34:$O$34,0))</f>
        <v>0</v>
      </c>
      <c r="H479" s="103">
        <f ca="1">INDEX(CRC_Contributions_Summary!$D$35:$O$554,MATCH($Q479,CRC_Contributions_Summary!$Q$35:$Q$554,0),MATCH(H$3,CRC_Contributions_Summary!$D$34:$O$34,0))</f>
        <v>0</v>
      </c>
      <c r="I479" s="103">
        <f ca="1">INDEX(CRC_Contributions_Summary!$D$35:$O$554,MATCH($Q479,CRC_Contributions_Summary!$Q$35:$Q$554,0),MATCH(I$3,CRC_Contributions_Summary!$D$34:$O$34,0))</f>
        <v>0</v>
      </c>
      <c r="J479" s="103">
        <f ca="1">INDEX(CRC_Contributions_Summary!$D$35:$O$554,MATCH($Q479,CRC_Contributions_Summary!$Q$35:$Q$554,0),MATCH(J$3,CRC_Contributions_Summary!$D$34:$O$34,0))</f>
        <v>0</v>
      </c>
      <c r="K479" s="103">
        <f ca="1">INDEX(CRC_Contributions_Summary!$D$35:$O$554,MATCH($Q479,CRC_Contributions_Summary!$Q$35:$Q$554,0),MATCH(K$3,CRC_Contributions_Summary!$D$34:$O$34,0))</f>
        <v>0</v>
      </c>
      <c r="L479" s="103">
        <f ca="1">INDEX(CRC_Contributions_Summary!$D$35:$O$554,MATCH($Q479,CRC_Contributions_Summary!$Q$35:$Q$554,0),MATCH(L$3,CRC_Contributions_Summary!$D$34:$O$34,0))</f>
        <v>0</v>
      </c>
      <c r="M479" s="103">
        <f ca="1">INDEX(CRC_Contributions_Summary!$D$35:$O$554,MATCH($Q479,CRC_Contributions_Summary!$Q$35:$Q$554,0),MATCH(M$3,CRC_Contributions_Summary!$D$34:$O$34,0))</f>
        <v>0</v>
      </c>
      <c r="N479" s="103">
        <f ca="1">INDEX(CRC_Contributions_Summary!$D$35:$O$554,MATCH($Q479,CRC_Contributions_Summary!$Q$35:$Q$554,0),MATCH(N$3,CRC_Contributions_Summary!$D$34:$O$34,0))</f>
        <v>0</v>
      </c>
      <c r="O479" s="103">
        <f t="shared" ref="O479:O482" ca="1" si="553">SUM(D479:N479)</f>
        <v>0</v>
      </c>
      <c r="P479">
        <f t="shared" ref="P479" ca="1" si="554">B479</f>
        <v>96</v>
      </c>
      <c r="Q479" t="str">
        <f t="shared" ca="1" si="522"/>
        <v>96Cash ($)</v>
      </c>
    </row>
    <row r="480" spans="2:17">
      <c r="B480" s="282"/>
      <c r="C480" s="99" t="s">
        <v>345</v>
      </c>
      <c r="D480" s="104">
        <f ca="1">INDEX(CRC_Contributions_Summary!$D$35:$O$554,MATCH($Q480,CRC_Contributions_Summary!$Q$35:$Q$554,0),MATCH(D$3,CRC_Contributions_Summary!$D$34:$O$34,0))</f>
        <v>0</v>
      </c>
      <c r="E480" s="104">
        <f ca="1">INDEX(CRC_Contributions_Summary!$D$35:$O$554,MATCH($Q480,CRC_Contributions_Summary!$Q$35:$Q$554,0),MATCH(E$3,CRC_Contributions_Summary!$D$34:$O$34,0))</f>
        <v>0</v>
      </c>
      <c r="F480" s="104">
        <f ca="1">INDEX(CRC_Contributions_Summary!$D$35:$O$554,MATCH($Q480,CRC_Contributions_Summary!$Q$35:$Q$554,0),MATCH(F$3,CRC_Contributions_Summary!$D$34:$O$34,0))</f>
        <v>0</v>
      </c>
      <c r="G480" s="104">
        <f ca="1">INDEX(CRC_Contributions_Summary!$D$35:$O$554,MATCH($Q480,CRC_Contributions_Summary!$Q$35:$Q$554,0),MATCH(G$3,CRC_Contributions_Summary!$D$34:$O$34,0))</f>
        <v>0</v>
      </c>
      <c r="H480" s="104">
        <f ca="1">INDEX(CRC_Contributions_Summary!$D$35:$O$554,MATCH($Q480,CRC_Contributions_Summary!$Q$35:$Q$554,0),MATCH(H$3,CRC_Contributions_Summary!$D$34:$O$34,0))</f>
        <v>0</v>
      </c>
      <c r="I480" s="104">
        <f ca="1">INDEX(CRC_Contributions_Summary!$D$35:$O$554,MATCH($Q480,CRC_Contributions_Summary!$Q$35:$Q$554,0),MATCH(I$3,CRC_Contributions_Summary!$D$34:$O$34,0))</f>
        <v>0</v>
      </c>
      <c r="J480" s="104">
        <f ca="1">INDEX(CRC_Contributions_Summary!$D$35:$O$554,MATCH($Q480,CRC_Contributions_Summary!$Q$35:$Q$554,0),MATCH(J$3,CRC_Contributions_Summary!$D$34:$O$34,0))</f>
        <v>0</v>
      </c>
      <c r="K480" s="104">
        <f ca="1">INDEX(CRC_Contributions_Summary!$D$35:$O$554,MATCH($Q480,CRC_Contributions_Summary!$Q$35:$Q$554,0),MATCH(K$3,CRC_Contributions_Summary!$D$34:$O$34,0))</f>
        <v>0</v>
      </c>
      <c r="L480" s="104">
        <f ca="1">INDEX(CRC_Contributions_Summary!$D$35:$O$554,MATCH($Q480,CRC_Contributions_Summary!$Q$35:$Q$554,0),MATCH(L$3,CRC_Contributions_Summary!$D$34:$O$34,0))</f>
        <v>0</v>
      </c>
      <c r="M480" s="104">
        <f ca="1">INDEX(CRC_Contributions_Summary!$D$35:$O$554,MATCH($Q480,CRC_Contributions_Summary!$Q$35:$Q$554,0),MATCH(M$3,CRC_Contributions_Summary!$D$34:$O$34,0))</f>
        <v>0</v>
      </c>
      <c r="N480" s="104">
        <f ca="1">INDEX(CRC_Contributions_Summary!$D$35:$O$554,MATCH($Q480,CRC_Contributions_Summary!$Q$35:$Q$554,0),MATCH(N$3,CRC_Contributions_Summary!$D$34:$O$34,0))</f>
        <v>0</v>
      </c>
      <c r="O480" s="104">
        <f t="shared" ca="1" si="553"/>
        <v>0</v>
      </c>
      <c r="P480">
        <f t="shared" ref="P480" ca="1" si="555">B479</f>
        <v>96</v>
      </c>
      <c r="Q480" t="str">
        <f t="shared" ca="1" si="522"/>
        <v>96Number of FTE</v>
      </c>
    </row>
    <row r="481" spans="2:17">
      <c r="B481" s="282"/>
      <c r="C481" s="99" t="s">
        <v>355</v>
      </c>
      <c r="D481" s="103">
        <f ca="1">INDEX(CRC_Contributions_Summary!$D$35:$O$554,MATCH($Q481,CRC_Contributions_Summary!$Q$35:$Q$554,0),MATCH(D$3,CRC_Contributions_Summary!$D$34:$O$34,0))</f>
        <v>0</v>
      </c>
      <c r="E481" s="103">
        <f ca="1">INDEX(CRC_Contributions_Summary!$D$35:$O$554,MATCH($Q481,CRC_Contributions_Summary!$Q$35:$Q$554,0),MATCH(E$3,CRC_Contributions_Summary!$D$34:$O$34,0))</f>
        <v>0</v>
      </c>
      <c r="F481" s="103">
        <f ca="1">INDEX(CRC_Contributions_Summary!$D$35:$O$554,MATCH($Q481,CRC_Contributions_Summary!$Q$35:$Q$554,0),MATCH(F$3,CRC_Contributions_Summary!$D$34:$O$34,0))</f>
        <v>0</v>
      </c>
      <c r="G481" s="103">
        <f ca="1">INDEX(CRC_Contributions_Summary!$D$35:$O$554,MATCH($Q481,CRC_Contributions_Summary!$Q$35:$Q$554,0),MATCH(G$3,CRC_Contributions_Summary!$D$34:$O$34,0))</f>
        <v>0</v>
      </c>
      <c r="H481" s="103">
        <f ca="1">INDEX(CRC_Contributions_Summary!$D$35:$O$554,MATCH($Q481,CRC_Contributions_Summary!$Q$35:$Q$554,0),MATCH(H$3,CRC_Contributions_Summary!$D$34:$O$34,0))</f>
        <v>0</v>
      </c>
      <c r="I481" s="103">
        <f ca="1">INDEX(CRC_Contributions_Summary!$D$35:$O$554,MATCH($Q481,CRC_Contributions_Summary!$Q$35:$Q$554,0),MATCH(I$3,CRC_Contributions_Summary!$D$34:$O$34,0))</f>
        <v>0</v>
      </c>
      <c r="J481" s="103">
        <f ca="1">INDEX(CRC_Contributions_Summary!$D$35:$O$554,MATCH($Q481,CRC_Contributions_Summary!$Q$35:$Q$554,0),MATCH(J$3,CRC_Contributions_Summary!$D$34:$O$34,0))</f>
        <v>0</v>
      </c>
      <c r="K481" s="103">
        <f ca="1">INDEX(CRC_Contributions_Summary!$D$35:$O$554,MATCH($Q481,CRC_Contributions_Summary!$Q$35:$Q$554,0),MATCH(K$3,CRC_Contributions_Summary!$D$34:$O$34,0))</f>
        <v>0</v>
      </c>
      <c r="L481" s="103">
        <f ca="1">INDEX(CRC_Contributions_Summary!$D$35:$O$554,MATCH($Q481,CRC_Contributions_Summary!$Q$35:$Q$554,0),MATCH(L$3,CRC_Contributions_Summary!$D$34:$O$34,0))</f>
        <v>0</v>
      </c>
      <c r="M481" s="103">
        <f ca="1">INDEX(CRC_Contributions_Summary!$D$35:$O$554,MATCH($Q481,CRC_Contributions_Summary!$Q$35:$Q$554,0),MATCH(M$3,CRC_Contributions_Summary!$D$34:$O$34,0))</f>
        <v>0</v>
      </c>
      <c r="N481" s="103">
        <f ca="1">INDEX(CRC_Contributions_Summary!$D$35:$O$554,MATCH($Q481,CRC_Contributions_Summary!$Q$35:$Q$554,0),MATCH(N$3,CRC_Contributions_Summary!$D$34:$O$34,0))</f>
        <v>0</v>
      </c>
      <c r="O481" s="103">
        <f t="shared" ca="1" si="553"/>
        <v>0</v>
      </c>
      <c r="P481">
        <f t="shared" ref="P481" ca="1" si="556">B479</f>
        <v>96</v>
      </c>
      <c r="Q481" t="str">
        <f t="shared" ca="1" si="522"/>
        <v>96Staff value ($)</v>
      </c>
    </row>
    <row r="482" spans="2:17">
      <c r="B482" s="282"/>
      <c r="C482" s="100" t="s">
        <v>347</v>
      </c>
      <c r="D482" s="103">
        <f ca="1">INDEX(CRC_Contributions_Summary!$D$35:$O$554,MATCH($Q482,CRC_Contributions_Summary!$Q$35:$Q$554,0),MATCH(D$3,CRC_Contributions_Summary!$D$34:$O$34,0))</f>
        <v>0</v>
      </c>
      <c r="E482" s="103">
        <f ca="1">INDEX(CRC_Contributions_Summary!$D$35:$O$554,MATCH($Q482,CRC_Contributions_Summary!$Q$35:$Q$554,0),MATCH(E$3,CRC_Contributions_Summary!$D$34:$O$34,0))</f>
        <v>0</v>
      </c>
      <c r="F482" s="103">
        <f ca="1">INDEX(CRC_Contributions_Summary!$D$35:$O$554,MATCH($Q482,CRC_Contributions_Summary!$Q$35:$Q$554,0),MATCH(F$3,CRC_Contributions_Summary!$D$34:$O$34,0))</f>
        <v>0</v>
      </c>
      <c r="G482" s="103">
        <f ca="1">INDEX(CRC_Contributions_Summary!$D$35:$O$554,MATCH($Q482,CRC_Contributions_Summary!$Q$35:$Q$554,0),MATCH(G$3,CRC_Contributions_Summary!$D$34:$O$34,0))</f>
        <v>0</v>
      </c>
      <c r="H482" s="103">
        <f ca="1">INDEX(CRC_Contributions_Summary!$D$35:$O$554,MATCH($Q482,CRC_Contributions_Summary!$Q$35:$Q$554,0),MATCH(H$3,CRC_Contributions_Summary!$D$34:$O$34,0))</f>
        <v>0</v>
      </c>
      <c r="I482" s="103">
        <f ca="1">INDEX(CRC_Contributions_Summary!$D$35:$O$554,MATCH($Q482,CRC_Contributions_Summary!$Q$35:$Q$554,0),MATCH(I$3,CRC_Contributions_Summary!$D$34:$O$34,0))</f>
        <v>0</v>
      </c>
      <c r="J482" s="103">
        <f ca="1">INDEX(CRC_Contributions_Summary!$D$35:$O$554,MATCH($Q482,CRC_Contributions_Summary!$Q$35:$Q$554,0),MATCH(J$3,CRC_Contributions_Summary!$D$34:$O$34,0))</f>
        <v>0</v>
      </c>
      <c r="K482" s="103">
        <f ca="1">INDEX(CRC_Contributions_Summary!$D$35:$O$554,MATCH($Q482,CRC_Contributions_Summary!$Q$35:$Q$554,0),MATCH(K$3,CRC_Contributions_Summary!$D$34:$O$34,0))</f>
        <v>0</v>
      </c>
      <c r="L482" s="103">
        <f ca="1">INDEX(CRC_Contributions_Summary!$D$35:$O$554,MATCH($Q482,CRC_Contributions_Summary!$Q$35:$Q$554,0),MATCH(L$3,CRC_Contributions_Summary!$D$34:$O$34,0))</f>
        <v>0</v>
      </c>
      <c r="M482" s="103">
        <f ca="1">INDEX(CRC_Contributions_Summary!$D$35:$O$554,MATCH($Q482,CRC_Contributions_Summary!$Q$35:$Q$554,0),MATCH(M$3,CRC_Contributions_Summary!$D$34:$O$34,0))</f>
        <v>0</v>
      </c>
      <c r="N482" s="103">
        <f ca="1">INDEX(CRC_Contributions_Summary!$D$35:$O$554,MATCH($Q482,CRC_Contributions_Summary!$Q$35:$Q$554,0),MATCH(N$3,CRC_Contributions_Summary!$D$34:$O$34,0))</f>
        <v>0</v>
      </c>
      <c r="O482" s="103">
        <f t="shared" ca="1" si="553"/>
        <v>0</v>
      </c>
      <c r="P482">
        <f t="shared" ref="P482" ca="1" si="557">B479</f>
        <v>96</v>
      </c>
      <c r="Q482" t="str">
        <f t="shared" ca="1" si="522"/>
        <v>96Non-staff in-kind ($)</v>
      </c>
    </row>
    <row r="483" spans="2:17">
      <c r="B483" s="282"/>
      <c r="C483" s="101" t="s">
        <v>428</v>
      </c>
      <c r="D483" s="105">
        <f t="shared" ref="D483:O483" ca="1" si="558">SUM(D479,D481,D482)</f>
        <v>0</v>
      </c>
      <c r="E483" s="105">
        <f t="shared" ca="1" si="558"/>
        <v>0</v>
      </c>
      <c r="F483" s="105">
        <f t="shared" ca="1" si="558"/>
        <v>0</v>
      </c>
      <c r="G483" s="105">
        <f t="shared" ca="1" si="558"/>
        <v>0</v>
      </c>
      <c r="H483" s="105">
        <f t="shared" ca="1" si="558"/>
        <v>0</v>
      </c>
      <c r="I483" s="105">
        <f t="shared" ca="1" si="558"/>
        <v>0</v>
      </c>
      <c r="J483" s="105">
        <f t="shared" ca="1" si="558"/>
        <v>0</v>
      </c>
      <c r="K483" s="105">
        <f t="shared" ca="1" si="558"/>
        <v>0</v>
      </c>
      <c r="L483" s="105">
        <f t="shared" ca="1" si="558"/>
        <v>0</v>
      </c>
      <c r="M483" s="105">
        <f t="shared" ca="1" si="558"/>
        <v>0</v>
      </c>
      <c r="N483" s="105">
        <f t="shared" ca="1" si="558"/>
        <v>0</v>
      </c>
      <c r="O483" s="105">
        <f t="shared" ca="1" si="558"/>
        <v>0</v>
      </c>
      <c r="Q483" t="str">
        <f t="shared" si="522"/>
        <v>Partner total ($)</v>
      </c>
    </row>
    <row r="484" spans="2:17">
      <c r="B484" s="282">
        <f ca="1">INDEX(CRC_Partner_Information!$B$7:$B$136,COUNTA(B$4:B484))</f>
        <v>97</v>
      </c>
      <c r="C484" s="98" t="s">
        <v>344</v>
      </c>
      <c r="D484" s="103">
        <f ca="1">INDEX(CRC_Contributions_Summary!$D$35:$O$554,MATCH($Q484,CRC_Contributions_Summary!$Q$35:$Q$554,0),MATCH(D$3,CRC_Contributions_Summary!$D$34:$O$34,0))</f>
        <v>0</v>
      </c>
      <c r="E484" s="103">
        <f ca="1">INDEX(CRC_Contributions_Summary!$D$35:$O$554,MATCH($Q484,CRC_Contributions_Summary!$Q$35:$Q$554,0),MATCH(E$3,CRC_Contributions_Summary!$D$34:$O$34,0))</f>
        <v>0</v>
      </c>
      <c r="F484" s="103">
        <f ca="1">INDEX(CRC_Contributions_Summary!$D$35:$O$554,MATCH($Q484,CRC_Contributions_Summary!$Q$35:$Q$554,0),MATCH(F$3,CRC_Contributions_Summary!$D$34:$O$34,0))</f>
        <v>0</v>
      </c>
      <c r="G484" s="103">
        <f ca="1">INDEX(CRC_Contributions_Summary!$D$35:$O$554,MATCH($Q484,CRC_Contributions_Summary!$Q$35:$Q$554,0),MATCH(G$3,CRC_Contributions_Summary!$D$34:$O$34,0))</f>
        <v>0</v>
      </c>
      <c r="H484" s="103">
        <f ca="1">INDEX(CRC_Contributions_Summary!$D$35:$O$554,MATCH($Q484,CRC_Contributions_Summary!$Q$35:$Q$554,0),MATCH(H$3,CRC_Contributions_Summary!$D$34:$O$34,0))</f>
        <v>0</v>
      </c>
      <c r="I484" s="103">
        <f ca="1">INDEX(CRC_Contributions_Summary!$D$35:$O$554,MATCH($Q484,CRC_Contributions_Summary!$Q$35:$Q$554,0),MATCH(I$3,CRC_Contributions_Summary!$D$34:$O$34,0))</f>
        <v>0</v>
      </c>
      <c r="J484" s="103">
        <f ca="1">INDEX(CRC_Contributions_Summary!$D$35:$O$554,MATCH($Q484,CRC_Contributions_Summary!$Q$35:$Q$554,0),MATCH(J$3,CRC_Contributions_Summary!$D$34:$O$34,0))</f>
        <v>0</v>
      </c>
      <c r="K484" s="103">
        <f ca="1">INDEX(CRC_Contributions_Summary!$D$35:$O$554,MATCH($Q484,CRC_Contributions_Summary!$Q$35:$Q$554,0),MATCH(K$3,CRC_Contributions_Summary!$D$34:$O$34,0))</f>
        <v>0</v>
      </c>
      <c r="L484" s="103">
        <f ca="1">INDEX(CRC_Contributions_Summary!$D$35:$O$554,MATCH($Q484,CRC_Contributions_Summary!$Q$35:$Q$554,0),MATCH(L$3,CRC_Contributions_Summary!$D$34:$O$34,0))</f>
        <v>0</v>
      </c>
      <c r="M484" s="103">
        <f ca="1">INDEX(CRC_Contributions_Summary!$D$35:$O$554,MATCH($Q484,CRC_Contributions_Summary!$Q$35:$Q$554,0),MATCH(M$3,CRC_Contributions_Summary!$D$34:$O$34,0))</f>
        <v>0</v>
      </c>
      <c r="N484" s="103">
        <f ca="1">INDEX(CRC_Contributions_Summary!$D$35:$O$554,MATCH($Q484,CRC_Contributions_Summary!$Q$35:$Q$554,0),MATCH(N$3,CRC_Contributions_Summary!$D$34:$O$34,0))</f>
        <v>0</v>
      </c>
      <c r="O484" s="103">
        <f t="shared" ref="O484:O487" ca="1" si="559">SUM(D484:N484)</f>
        <v>0</v>
      </c>
      <c r="P484">
        <f t="shared" ref="P484" ca="1" si="560">B484</f>
        <v>97</v>
      </c>
      <c r="Q484" t="str">
        <f t="shared" ca="1" si="522"/>
        <v>97Cash ($)</v>
      </c>
    </row>
    <row r="485" spans="2:17">
      <c r="B485" s="282"/>
      <c r="C485" s="99" t="s">
        <v>345</v>
      </c>
      <c r="D485" s="104">
        <f ca="1">INDEX(CRC_Contributions_Summary!$D$35:$O$554,MATCH($Q485,CRC_Contributions_Summary!$Q$35:$Q$554,0),MATCH(D$3,CRC_Contributions_Summary!$D$34:$O$34,0))</f>
        <v>0</v>
      </c>
      <c r="E485" s="104">
        <f ca="1">INDEX(CRC_Contributions_Summary!$D$35:$O$554,MATCH($Q485,CRC_Contributions_Summary!$Q$35:$Q$554,0),MATCH(E$3,CRC_Contributions_Summary!$D$34:$O$34,0))</f>
        <v>0</v>
      </c>
      <c r="F485" s="104">
        <f ca="1">INDEX(CRC_Contributions_Summary!$D$35:$O$554,MATCH($Q485,CRC_Contributions_Summary!$Q$35:$Q$554,0),MATCH(F$3,CRC_Contributions_Summary!$D$34:$O$34,0))</f>
        <v>0</v>
      </c>
      <c r="G485" s="104">
        <f ca="1">INDEX(CRC_Contributions_Summary!$D$35:$O$554,MATCH($Q485,CRC_Contributions_Summary!$Q$35:$Q$554,0),MATCH(G$3,CRC_Contributions_Summary!$D$34:$O$34,0))</f>
        <v>0</v>
      </c>
      <c r="H485" s="104">
        <f ca="1">INDEX(CRC_Contributions_Summary!$D$35:$O$554,MATCH($Q485,CRC_Contributions_Summary!$Q$35:$Q$554,0),MATCH(H$3,CRC_Contributions_Summary!$D$34:$O$34,0))</f>
        <v>0</v>
      </c>
      <c r="I485" s="104">
        <f ca="1">INDEX(CRC_Contributions_Summary!$D$35:$O$554,MATCH($Q485,CRC_Contributions_Summary!$Q$35:$Q$554,0),MATCH(I$3,CRC_Contributions_Summary!$D$34:$O$34,0))</f>
        <v>0</v>
      </c>
      <c r="J485" s="104">
        <f ca="1">INDEX(CRC_Contributions_Summary!$D$35:$O$554,MATCH($Q485,CRC_Contributions_Summary!$Q$35:$Q$554,0),MATCH(J$3,CRC_Contributions_Summary!$D$34:$O$34,0))</f>
        <v>0</v>
      </c>
      <c r="K485" s="104">
        <f ca="1">INDEX(CRC_Contributions_Summary!$D$35:$O$554,MATCH($Q485,CRC_Contributions_Summary!$Q$35:$Q$554,0),MATCH(K$3,CRC_Contributions_Summary!$D$34:$O$34,0))</f>
        <v>0</v>
      </c>
      <c r="L485" s="104">
        <f ca="1">INDEX(CRC_Contributions_Summary!$D$35:$O$554,MATCH($Q485,CRC_Contributions_Summary!$Q$35:$Q$554,0),MATCH(L$3,CRC_Contributions_Summary!$D$34:$O$34,0))</f>
        <v>0</v>
      </c>
      <c r="M485" s="104">
        <f ca="1">INDEX(CRC_Contributions_Summary!$D$35:$O$554,MATCH($Q485,CRC_Contributions_Summary!$Q$35:$Q$554,0),MATCH(M$3,CRC_Contributions_Summary!$D$34:$O$34,0))</f>
        <v>0</v>
      </c>
      <c r="N485" s="104">
        <f ca="1">INDEX(CRC_Contributions_Summary!$D$35:$O$554,MATCH($Q485,CRC_Contributions_Summary!$Q$35:$Q$554,0),MATCH(N$3,CRC_Contributions_Summary!$D$34:$O$34,0))</f>
        <v>0</v>
      </c>
      <c r="O485" s="104">
        <f t="shared" ca="1" si="559"/>
        <v>0</v>
      </c>
      <c r="P485">
        <f t="shared" ref="P485" ca="1" si="561">B484</f>
        <v>97</v>
      </c>
      <c r="Q485" t="str">
        <f t="shared" ca="1" si="522"/>
        <v>97Number of FTE</v>
      </c>
    </row>
    <row r="486" spans="2:17">
      <c r="B486" s="282"/>
      <c r="C486" s="99" t="s">
        <v>355</v>
      </c>
      <c r="D486" s="103">
        <f ca="1">INDEX(CRC_Contributions_Summary!$D$35:$O$554,MATCH($Q486,CRC_Contributions_Summary!$Q$35:$Q$554,0),MATCH(D$3,CRC_Contributions_Summary!$D$34:$O$34,0))</f>
        <v>0</v>
      </c>
      <c r="E486" s="103">
        <f ca="1">INDEX(CRC_Contributions_Summary!$D$35:$O$554,MATCH($Q486,CRC_Contributions_Summary!$Q$35:$Q$554,0),MATCH(E$3,CRC_Contributions_Summary!$D$34:$O$34,0))</f>
        <v>0</v>
      </c>
      <c r="F486" s="103">
        <f ca="1">INDEX(CRC_Contributions_Summary!$D$35:$O$554,MATCH($Q486,CRC_Contributions_Summary!$Q$35:$Q$554,0),MATCH(F$3,CRC_Contributions_Summary!$D$34:$O$34,0))</f>
        <v>0</v>
      </c>
      <c r="G486" s="103">
        <f ca="1">INDEX(CRC_Contributions_Summary!$D$35:$O$554,MATCH($Q486,CRC_Contributions_Summary!$Q$35:$Q$554,0),MATCH(G$3,CRC_Contributions_Summary!$D$34:$O$34,0))</f>
        <v>0</v>
      </c>
      <c r="H486" s="103">
        <f ca="1">INDEX(CRC_Contributions_Summary!$D$35:$O$554,MATCH($Q486,CRC_Contributions_Summary!$Q$35:$Q$554,0),MATCH(H$3,CRC_Contributions_Summary!$D$34:$O$34,0))</f>
        <v>0</v>
      </c>
      <c r="I486" s="103">
        <f ca="1">INDEX(CRC_Contributions_Summary!$D$35:$O$554,MATCH($Q486,CRC_Contributions_Summary!$Q$35:$Q$554,0),MATCH(I$3,CRC_Contributions_Summary!$D$34:$O$34,0))</f>
        <v>0</v>
      </c>
      <c r="J486" s="103">
        <f ca="1">INDEX(CRC_Contributions_Summary!$D$35:$O$554,MATCH($Q486,CRC_Contributions_Summary!$Q$35:$Q$554,0),MATCH(J$3,CRC_Contributions_Summary!$D$34:$O$34,0))</f>
        <v>0</v>
      </c>
      <c r="K486" s="103">
        <f ca="1">INDEX(CRC_Contributions_Summary!$D$35:$O$554,MATCH($Q486,CRC_Contributions_Summary!$Q$35:$Q$554,0),MATCH(K$3,CRC_Contributions_Summary!$D$34:$O$34,0))</f>
        <v>0</v>
      </c>
      <c r="L486" s="103">
        <f ca="1">INDEX(CRC_Contributions_Summary!$D$35:$O$554,MATCH($Q486,CRC_Contributions_Summary!$Q$35:$Q$554,0),MATCH(L$3,CRC_Contributions_Summary!$D$34:$O$34,0))</f>
        <v>0</v>
      </c>
      <c r="M486" s="103">
        <f ca="1">INDEX(CRC_Contributions_Summary!$D$35:$O$554,MATCH($Q486,CRC_Contributions_Summary!$Q$35:$Q$554,0),MATCH(M$3,CRC_Contributions_Summary!$D$34:$O$34,0))</f>
        <v>0</v>
      </c>
      <c r="N486" s="103">
        <f ca="1">INDEX(CRC_Contributions_Summary!$D$35:$O$554,MATCH($Q486,CRC_Contributions_Summary!$Q$35:$Q$554,0),MATCH(N$3,CRC_Contributions_Summary!$D$34:$O$34,0))</f>
        <v>0</v>
      </c>
      <c r="O486" s="103">
        <f t="shared" ca="1" si="559"/>
        <v>0</v>
      </c>
      <c r="P486">
        <f t="shared" ref="P486" ca="1" si="562">B484</f>
        <v>97</v>
      </c>
      <c r="Q486" t="str">
        <f t="shared" ca="1" si="522"/>
        <v>97Staff value ($)</v>
      </c>
    </row>
    <row r="487" spans="2:17">
      <c r="B487" s="282"/>
      <c r="C487" s="100" t="s">
        <v>347</v>
      </c>
      <c r="D487" s="103">
        <f ca="1">INDEX(CRC_Contributions_Summary!$D$35:$O$554,MATCH($Q487,CRC_Contributions_Summary!$Q$35:$Q$554,0),MATCH(D$3,CRC_Contributions_Summary!$D$34:$O$34,0))</f>
        <v>0</v>
      </c>
      <c r="E487" s="103">
        <f ca="1">INDEX(CRC_Contributions_Summary!$D$35:$O$554,MATCH($Q487,CRC_Contributions_Summary!$Q$35:$Q$554,0),MATCH(E$3,CRC_Contributions_Summary!$D$34:$O$34,0))</f>
        <v>0</v>
      </c>
      <c r="F487" s="103">
        <f ca="1">INDEX(CRC_Contributions_Summary!$D$35:$O$554,MATCH($Q487,CRC_Contributions_Summary!$Q$35:$Q$554,0),MATCH(F$3,CRC_Contributions_Summary!$D$34:$O$34,0))</f>
        <v>0</v>
      </c>
      <c r="G487" s="103">
        <f ca="1">INDEX(CRC_Contributions_Summary!$D$35:$O$554,MATCH($Q487,CRC_Contributions_Summary!$Q$35:$Q$554,0),MATCH(G$3,CRC_Contributions_Summary!$D$34:$O$34,0))</f>
        <v>0</v>
      </c>
      <c r="H487" s="103">
        <f ca="1">INDEX(CRC_Contributions_Summary!$D$35:$O$554,MATCH($Q487,CRC_Contributions_Summary!$Q$35:$Q$554,0),MATCH(H$3,CRC_Contributions_Summary!$D$34:$O$34,0))</f>
        <v>0</v>
      </c>
      <c r="I487" s="103">
        <f ca="1">INDEX(CRC_Contributions_Summary!$D$35:$O$554,MATCH($Q487,CRC_Contributions_Summary!$Q$35:$Q$554,0),MATCH(I$3,CRC_Contributions_Summary!$D$34:$O$34,0))</f>
        <v>0</v>
      </c>
      <c r="J487" s="103">
        <f ca="1">INDEX(CRC_Contributions_Summary!$D$35:$O$554,MATCH($Q487,CRC_Contributions_Summary!$Q$35:$Q$554,0),MATCH(J$3,CRC_Contributions_Summary!$D$34:$O$34,0))</f>
        <v>0</v>
      </c>
      <c r="K487" s="103">
        <f ca="1">INDEX(CRC_Contributions_Summary!$D$35:$O$554,MATCH($Q487,CRC_Contributions_Summary!$Q$35:$Q$554,0),MATCH(K$3,CRC_Contributions_Summary!$D$34:$O$34,0))</f>
        <v>0</v>
      </c>
      <c r="L487" s="103">
        <f ca="1">INDEX(CRC_Contributions_Summary!$D$35:$O$554,MATCH($Q487,CRC_Contributions_Summary!$Q$35:$Q$554,0),MATCH(L$3,CRC_Contributions_Summary!$D$34:$O$34,0))</f>
        <v>0</v>
      </c>
      <c r="M487" s="103">
        <f ca="1">INDEX(CRC_Contributions_Summary!$D$35:$O$554,MATCH($Q487,CRC_Contributions_Summary!$Q$35:$Q$554,0),MATCH(M$3,CRC_Contributions_Summary!$D$34:$O$34,0))</f>
        <v>0</v>
      </c>
      <c r="N487" s="103">
        <f ca="1">INDEX(CRC_Contributions_Summary!$D$35:$O$554,MATCH($Q487,CRC_Contributions_Summary!$Q$35:$Q$554,0),MATCH(N$3,CRC_Contributions_Summary!$D$34:$O$34,0))</f>
        <v>0</v>
      </c>
      <c r="O487" s="103">
        <f t="shared" ca="1" si="559"/>
        <v>0</v>
      </c>
      <c r="P487">
        <f t="shared" ref="P487" ca="1" si="563">B484</f>
        <v>97</v>
      </c>
      <c r="Q487" t="str">
        <f t="shared" ca="1" si="522"/>
        <v>97Non-staff in-kind ($)</v>
      </c>
    </row>
    <row r="488" spans="2:17">
      <c r="B488" s="282"/>
      <c r="C488" s="101" t="s">
        <v>428</v>
      </c>
      <c r="D488" s="105">
        <f t="shared" ref="D488:O488" ca="1" si="564">SUM(D484,D486,D487)</f>
        <v>0</v>
      </c>
      <c r="E488" s="105">
        <f t="shared" ca="1" si="564"/>
        <v>0</v>
      </c>
      <c r="F488" s="105">
        <f t="shared" ca="1" si="564"/>
        <v>0</v>
      </c>
      <c r="G488" s="105">
        <f t="shared" ca="1" si="564"/>
        <v>0</v>
      </c>
      <c r="H488" s="105">
        <f t="shared" ca="1" si="564"/>
        <v>0</v>
      </c>
      <c r="I488" s="105">
        <f t="shared" ca="1" si="564"/>
        <v>0</v>
      </c>
      <c r="J488" s="105">
        <f t="shared" ca="1" si="564"/>
        <v>0</v>
      </c>
      <c r="K488" s="105">
        <f t="shared" ca="1" si="564"/>
        <v>0</v>
      </c>
      <c r="L488" s="105">
        <f t="shared" ca="1" si="564"/>
        <v>0</v>
      </c>
      <c r="M488" s="105">
        <f t="shared" ca="1" si="564"/>
        <v>0</v>
      </c>
      <c r="N488" s="105">
        <f t="shared" ca="1" si="564"/>
        <v>0</v>
      </c>
      <c r="O488" s="105">
        <f t="shared" ca="1" si="564"/>
        <v>0</v>
      </c>
      <c r="Q488" t="str">
        <f t="shared" si="522"/>
        <v>Partner total ($)</v>
      </c>
    </row>
    <row r="489" spans="2:17">
      <c r="B489" s="282">
        <f ca="1">INDEX(CRC_Partner_Information!$B$7:$B$136,COUNTA(B$4:B489))</f>
        <v>98</v>
      </c>
      <c r="C489" s="98" t="s">
        <v>344</v>
      </c>
      <c r="D489" s="103">
        <f ca="1">INDEX(CRC_Contributions_Summary!$D$35:$O$554,MATCH($Q489,CRC_Contributions_Summary!$Q$35:$Q$554,0),MATCH(D$3,CRC_Contributions_Summary!$D$34:$O$34,0))</f>
        <v>0</v>
      </c>
      <c r="E489" s="103">
        <f ca="1">INDEX(CRC_Contributions_Summary!$D$35:$O$554,MATCH($Q489,CRC_Contributions_Summary!$Q$35:$Q$554,0),MATCH(E$3,CRC_Contributions_Summary!$D$34:$O$34,0))</f>
        <v>0</v>
      </c>
      <c r="F489" s="103">
        <f ca="1">INDEX(CRC_Contributions_Summary!$D$35:$O$554,MATCH($Q489,CRC_Contributions_Summary!$Q$35:$Q$554,0),MATCH(F$3,CRC_Contributions_Summary!$D$34:$O$34,0))</f>
        <v>0</v>
      </c>
      <c r="G489" s="103">
        <f ca="1">INDEX(CRC_Contributions_Summary!$D$35:$O$554,MATCH($Q489,CRC_Contributions_Summary!$Q$35:$Q$554,0),MATCH(G$3,CRC_Contributions_Summary!$D$34:$O$34,0))</f>
        <v>0</v>
      </c>
      <c r="H489" s="103">
        <f ca="1">INDEX(CRC_Contributions_Summary!$D$35:$O$554,MATCH($Q489,CRC_Contributions_Summary!$Q$35:$Q$554,0),MATCH(H$3,CRC_Contributions_Summary!$D$34:$O$34,0))</f>
        <v>0</v>
      </c>
      <c r="I489" s="103">
        <f ca="1">INDEX(CRC_Contributions_Summary!$D$35:$O$554,MATCH($Q489,CRC_Contributions_Summary!$Q$35:$Q$554,0),MATCH(I$3,CRC_Contributions_Summary!$D$34:$O$34,0))</f>
        <v>0</v>
      </c>
      <c r="J489" s="103">
        <f ca="1">INDEX(CRC_Contributions_Summary!$D$35:$O$554,MATCH($Q489,CRC_Contributions_Summary!$Q$35:$Q$554,0),MATCH(J$3,CRC_Contributions_Summary!$D$34:$O$34,0))</f>
        <v>0</v>
      </c>
      <c r="K489" s="103">
        <f ca="1">INDEX(CRC_Contributions_Summary!$D$35:$O$554,MATCH($Q489,CRC_Contributions_Summary!$Q$35:$Q$554,0),MATCH(K$3,CRC_Contributions_Summary!$D$34:$O$34,0))</f>
        <v>0</v>
      </c>
      <c r="L489" s="103">
        <f ca="1">INDEX(CRC_Contributions_Summary!$D$35:$O$554,MATCH($Q489,CRC_Contributions_Summary!$Q$35:$Q$554,0),MATCH(L$3,CRC_Contributions_Summary!$D$34:$O$34,0))</f>
        <v>0</v>
      </c>
      <c r="M489" s="103">
        <f ca="1">INDEX(CRC_Contributions_Summary!$D$35:$O$554,MATCH($Q489,CRC_Contributions_Summary!$Q$35:$Q$554,0),MATCH(M$3,CRC_Contributions_Summary!$D$34:$O$34,0))</f>
        <v>0</v>
      </c>
      <c r="N489" s="103">
        <f ca="1">INDEX(CRC_Contributions_Summary!$D$35:$O$554,MATCH($Q489,CRC_Contributions_Summary!$Q$35:$Q$554,0),MATCH(N$3,CRC_Contributions_Summary!$D$34:$O$34,0))</f>
        <v>0</v>
      </c>
      <c r="O489" s="103">
        <f t="shared" ref="O489:O492" ca="1" si="565">SUM(D489:N489)</f>
        <v>0</v>
      </c>
      <c r="P489">
        <f t="shared" ref="P489" ca="1" si="566">B489</f>
        <v>98</v>
      </c>
      <c r="Q489" t="str">
        <f t="shared" ca="1" si="522"/>
        <v>98Cash ($)</v>
      </c>
    </row>
    <row r="490" spans="2:17">
      <c r="B490" s="282"/>
      <c r="C490" s="99" t="s">
        <v>345</v>
      </c>
      <c r="D490" s="104">
        <f ca="1">INDEX(CRC_Contributions_Summary!$D$35:$O$554,MATCH($Q490,CRC_Contributions_Summary!$Q$35:$Q$554,0),MATCH(D$3,CRC_Contributions_Summary!$D$34:$O$34,0))</f>
        <v>0</v>
      </c>
      <c r="E490" s="104">
        <f ca="1">INDEX(CRC_Contributions_Summary!$D$35:$O$554,MATCH($Q490,CRC_Contributions_Summary!$Q$35:$Q$554,0),MATCH(E$3,CRC_Contributions_Summary!$D$34:$O$34,0))</f>
        <v>0</v>
      </c>
      <c r="F490" s="104">
        <f ca="1">INDEX(CRC_Contributions_Summary!$D$35:$O$554,MATCH($Q490,CRC_Contributions_Summary!$Q$35:$Q$554,0),MATCH(F$3,CRC_Contributions_Summary!$D$34:$O$34,0))</f>
        <v>0</v>
      </c>
      <c r="G490" s="104">
        <f ca="1">INDEX(CRC_Contributions_Summary!$D$35:$O$554,MATCH($Q490,CRC_Contributions_Summary!$Q$35:$Q$554,0),MATCH(G$3,CRC_Contributions_Summary!$D$34:$O$34,0))</f>
        <v>0</v>
      </c>
      <c r="H490" s="104">
        <f ca="1">INDEX(CRC_Contributions_Summary!$D$35:$O$554,MATCH($Q490,CRC_Contributions_Summary!$Q$35:$Q$554,0),MATCH(H$3,CRC_Contributions_Summary!$D$34:$O$34,0))</f>
        <v>0</v>
      </c>
      <c r="I490" s="104">
        <f ca="1">INDEX(CRC_Contributions_Summary!$D$35:$O$554,MATCH($Q490,CRC_Contributions_Summary!$Q$35:$Q$554,0),MATCH(I$3,CRC_Contributions_Summary!$D$34:$O$34,0))</f>
        <v>0</v>
      </c>
      <c r="J490" s="104">
        <f ca="1">INDEX(CRC_Contributions_Summary!$D$35:$O$554,MATCH($Q490,CRC_Contributions_Summary!$Q$35:$Q$554,0),MATCH(J$3,CRC_Contributions_Summary!$D$34:$O$34,0))</f>
        <v>0</v>
      </c>
      <c r="K490" s="104">
        <f ca="1">INDEX(CRC_Contributions_Summary!$D$35:$O$554,MATCH($Q490,CRC_Contributions_Summary!$Q$35:$Q$554,0),MATCH(K$3,CRC_Contributions_Summary!$D$34:$O$34,0))</f>
        <v>0</v>
      </c>
      <c r="L490" s="104">
        <f ca="1">INDEX(CRC_Contributions_Summary!$D$35:$O$554,MATCH($Q490,CRC_Contributions_Summary!$Q$35:$Q$554,0),MATCH(L$3,CRC_Contributions_Summary!$D$34:$O$34,0))</f>
        <v>0</v>
      </c>
      <c r="M490" s="104">
        <f ca="1">INDEX(CRC_Contributions_Summary!$D$35:$O$554,MATCH($Q490,CRC_Contributions_Summary!$Q$35:$Q$554,0),MATCH(M$3,CRC_Contributions_Summary!$D$34:$O$34,0))</f>
        <v>0</v>
      </c>
      <c r="N490" s="104">
        <f ca="1">INDEX(CRC_Contributions_Summary!$D$35:$O$554,MATCH($Q490,CRC_Contributions_Summary!$Q$35:$Q$554,0),MATCH(N$3,CRC_Contributions_Summary!$D$34:$O$34,0))</f>
        <v>0</v>
      </c>
      <c r="O490" s="104">
        <f t="shared" ca="1" si="565"/>
        <v>0</v>
      </c>
      <c r="P490">
        <f t="shared" ref="P490" ca="1" si="567">B489</f>
        <v>98</v>
      </c>
      <c r="Q490" t="str">
        <f t="shared" ca="1" si="522"/>
        <v>98Number of FTE</v>
      </c>
    </row>
    <row r="491" spans="2:17">
      <c r="B491" s="282"/>
      <c r="C491" s="99" t="s">
        <v>355</v>
      </c>
      <c r="D491" s="103">
        <f ca="1">INDEX(CRC_Contributions_Summary!$D$35:$O$554,MATCH($Q491,CRC_Contributions_Summary!$Q$35:$Q$554,0),MATCH(D$3,CRC_Contributions_Summary!$D$34:$O$34,0))</f>
        <v>0</v>
      </c>
      <c r="E491" s="103">
        <f ca="1">INDEX(CRC_Contributions_Summary!$D$35:$O$554,MATCH($Q491,CRC_Contributions_Summary!$Q$35:$Q$554,0),MATCH(E$3,CRC_Contributions_Summary!$D$34:$O$34,0))</f>
        <v>0</v>
      </c>
      <c r="F491" s="103">
        <f ca="1">INDEX(CRC_Contributions_Summary!$D$35:$O$554,MATCH($Q491,CRC_Contributions_Summary!$Q$35:$Q$554,0),MATCH(F$3,CRC_Contributions_Summary!$D$34:$O$34,0))</f>
        <v>0</v>
      </c>
      <c r="G491" s="103">
        <f ca="1">INDEX(CRC_Contributions_Summary!$D$35:$O$554,MATCH($Q491,CRC_Contributions_Summary!$Q$35:$Q$554,0),MATCH(G$3,CRC_Contributions_Summary!$D$34:$O$34,0))</f>
        <v>0</v>
      </c>
      <c r="H491" s="103">
        <f ca="1">INDEX(CRC_Contributions_Summary!$D$35:$O$554,MATCH($Q491,CRC_Contributions_Summary!$Q$35:$Q$554,0),MATCH(H$3,CRC_Contributions_Summary!$D$34:$O$34,0))</f>
        <v>0</v>
      </c>
      <c r="I491" s="103">
        <f ca="1">INDEX(CRC_Contributions_Summary!$D$35:$O$554,MATCH($Q491,CRC_Contributions_Summary!$Q$35:$Q$554,0),MATCH(I$3,CRC_Contributions_Summary!$D$34:$O$34,0))</f>
        <v>0</v>
      </c>
      <c r="J491" s="103">
        <f ca="1">INDEX(CRC_Contributions_Summary!$D$35:$O$554,MATCH($Q491,CRC_Contributions_Summary!$Q$35:$Q$554,0),MATCH(J$3,CRC_Contributions_Summary!$D$34:$O$34,0))</f>
        <v>0</v>
      </c>
      <c r="K491" s="103">
        <f ca="1">INDEX(CRC_Contributions_Summary!$D$35:$O$554,MATCH($Q491,CRC_Contributions_Summary!$Q$35:$Q$554,0),MATCH(K$3,CRC_Contributions_Summary!$D$34:$O$34,0))</f>
        <v>0</v>
      </c>
      <c r="L491" s="103">
        <f ca="1">INDEX(CRC_Contributions_Summary!$D$35:$O$554,MATCH($Q491,CRC_Contributions_Summary!$Q$35:$Q$554,0),MATCH(L$3,CRC_Contributions_Summary!$D$34:$O$34,0))</f>
        <v>0</v>
      </c>
      <c r="M491" s="103">
        <f ca="1">INDEX(CRC_Contributions_Summary!$D$35:$O$554,MATCH($Q491,CRC_Contributions_Summary!$Q$35:$Q$554,0),MATCH(M$3,CRC_Contributions_Summary!$D$34:$O$34,0))</f>
        <v>0</v>
      </c>
      <c r="N491" s="103">
        <f ca="1">INDEX(CRC_Contributions_Summary!$D$35:$O$554,MATCH($Q491,CRC_Contributions_Summary!$Q$35:$Q$554,0),MATCH(N$3,CRC_Contributions_Summary!$D$34:$O$34,0))</f>
        <v>0</v>
      </c>
      <c r="O491" s="103">
        <f t="shared" ca="1" si="565"/>
        <v>0</v>
      </c>
      <c r="P491">
        <f t="shared" ref="P491" ca="1" si="568">B489</f>
        <v>98</v>
      </c>
      <c r="Q491" t="str">
        <f t="shared" ca="1" si="522"/>
        <v>98Staff value ($)</v>
      </c>
    </row>
    <row r="492" spans="2:17">
      <c r="B492" s="282"/>
      <c r="C492" s="100" t="s">
        <v>347</v>
      </c>
      <c r="D492" s="103">
        <f ca="1">INDEX(CRC_Contributions_Summary!$D$35:$O$554,MATCH($Q492,CRC_Contributions_Summary!$Q$35:$Q$554,0),MATCH(D$3,CRC_Contributions_Summary!$D$34:$O$34,0))</f>
        <v>0</v>
      </c>
      <c r="E492" s="103">
        <f ca="1">INDEX(CRC_Contributions_Summary!$D$35:$O$554,MATCH($Q492,CRC_Contributions_Summary!$Q$35:$Q$554,0),MATCH(E$3,CRC_Contributions_Summary!$D$34:$O$34,0))</f>
        <v>0</v>
      </c>
      <c r="F492" s="103">
        <f ca="1">INDEX(CRC_Contributions_Summary!$D$35:$O$554,MATCH($Q492,CRC_Contributions_Summary!$Q$35:$Q$554,0),MATCH(F$3,CRC_Contributions_Summary!$D$34:$O$34,0))</f>
        <v>0</v>
      </c>
      <c r="G492" s="103">
        <f ca="1">INDEX(CRC_Contributions_Summary!$D$35:$O$554,MATCH($Q492,CRC_Contributions_Summary!$Q$35:$Q$554,0),MATCH(G$3,CRC_Contributions_Summary!$D$34:$O$34,0))</f>
        <v>0</v>
      </c>
      <c r="H492" s="103">
        <f ca="1">INDEX(CRC_Contributions_Summary!$D$35:$O$554,MATCH($Q492,CRC_Contributions_Summary!$Q$35:$Q$554,0),MATCH(H$3,CRC_Contributions_Summary!$D$34:$O$34,0))</f>
        <v>0</v>
      </c>
      <c r="I492" s="103">
        <f ca="1">INDEX(CRC_Contributions_Summary!$D$35:$O$554,MATCH($Q492,CRC_Contributions_Summary!$Q$35:$Q$554,0),MATCH(I$3,CRC_Contributions_Summary!$D$34:$O$34,0))</f>
        <v>0</v>
      </c>
      <c r="J492" s="103">
        <f ca="1">INDEX(CRC_Contributions_Summary!$D$35:$O$554,MATCH($Q492,CRC_Contributions_Summary!$Q$35:$Q$554,0),MATCH(J$3,CRC_Contributions_Summary!$D$34:$O$34,0))</f>
        <v>0</v>
      </c>
      <c r="K492" s="103">
        <f ca="1">INDEX(CRC_Contributions_Summary!$D$35:$O$554,MATCH($Q492,CRC_Contributions_Summary!$Q$35:$Q$554,0),MATCH(K$3,CRC_Contributions_Summary!$D$34:$O$34,0))</f>
        <v>0</v>
      </c>
      <c r="L492" s="103">
        <f ca="1">INDEX(CRC_Contributions_Summary!$D$35:$O$554,MATCH($Q492,CRC_Contributions_Summary!$Q$35:$Q$554,0),MATCH(L$3,CRC_Contributions_Summary!$D$34:$O$34,0))</f>
        <v>0</v>
      </c>
      <c r="M492" s="103">
        <f ca="1">INDEX(CRC_Contributions_Summary!$D$35:$O$554,MATCH($Q492,CRC_Contributions_Summary!$Q$35:$Q$554,0),MATCH(M$3,CRC_Contributions_Summary!$D$34:$O$34,0))</f>
        <v>0</v>
      </c>
      <c r="N492" s="103">
        <f ca="1">INDEX(CRC_Contributions_Summary!$D$35:$O$554,MATCH($Q492,CRC_Contributions_Summary!$Q$35:$Q$554,0),MATCH(N$3,CRC_Contributions_Summary!$D$34:$O$34,0))</f>
        <v>0</v>
      </c>
      <c r="O492" s="103">
        <f t="shared" ca="1" si="565"/>
        <v>0</v>
      </c>
      <c r="P492">
        <f t="shared" ref="P492" ca="1" si="569">B489</f>
        <v>98</v>
      </c>
      <c r="Q492" t="str">
        <f t="shared" ca="1" si="522"/>
        <v>98Non-staff in-kind ($)</v>
      </c>
    </row>
    <row r="493" spans="2:17">
      <c r="B493" s="282"/>
      <c r="C493" s="101" t="s">
        <v>428</v>
      </c>
      <c r="D493" s="105">
        <f t="shared" ref="D493:O493" ca="1" si="570">SUM(D489,D491,D492)</f>
        <v>0</v>
      </c>
      <c r="E493" s="105">
        <f t="shared" ca="1" si="570"/>
        <v>0</v>
      </c>
      <c r="F493" s="105">
        <f t="shared" ca="1" si="570"/>
        <v>0</v>
      </c>
      <c r="G493" s="105">
        <f t="shared" ca="1" si="570"/>
        <v>0</v>
      </c>
      <c r="H493" s="105">
        <f t="shared" ca="1" si="570"/>
        <v>0</v>
      </c>
      <c r="I493" s="105">
        <f t="shared" ca="1" si="570"/>
        <v>0</v>
      </c>
      <c r="J493" s="105">
        <f t="shared" ca="1" si="570"/>
        <v>0</v>
      </c>
      <c r="K493" s="105">
        <f t="shared" ca="1" si="570"/>
        <v>0</v>
      </c>
      <c r="L493" s="105">
        <f t="shared" ca="1" si="570"/>
        <v>0</v>
      </c>
      <c r="M493" s="105">
        <f t="shared" ca="1" si="570"/>
        <v>0</v>
      </c>
      <c r="N493" s="105">
        <f t="shared" ca="1" si="570"/>
        <v>0</v>
      </c>
      <c r="O493" s="105">
        <f t="shared" ca="1" si="570"/>
        <v>0</v>
      </c>
      <c r="Q493" t="str">
        <f t="shared" si="522"/>
        <v>Partner total ($)</v>
      </c>
    </row>
    <row r="494" spans="2:17">
      <c r="B494" s="282">
        <f ca="1">INDEX(CRC_Partner_Information!$B$7:$B$136,COUNTA(B$4:B494))</f>
        <v>99</v>
      </c>
      <c r="C494" s="98" t="s">
        <v>344</v>
      </c>
      <c r="D494" s="103">
        <f ca="1">INDEX(CRC_Contributions_Summary!$D$35:$O$554,MATCH($Q494,CRC_Contributions_Summary!$Q$35:$Q$554,0),MATCH(D$3,CRC_Contributions_Summary!$D$34:$O$34,0))</f>
        <v>0</v>
      </c>
      <c r="E494" s="103">
        <f ca="1">INDEX(CRC_Contributions_Summary!$D$35:$O$554,MATCH($Q494,CRC_Contributions_Summary!$Q$35:$Q$554,0),MATCH(E$3,CRC_Contributions_Summary!$D$34:$O$34,0))</f>
        <v>0</v>
      </c>
      <c r="F494" s="103">
        <f ca="1">INDEX(CRC_Contributions_Summary!$D$35:$O$554,MATCH($Q494,CRC_Contributions_Summary!$Q$35:$Q$554,0),MATCH(F$3,CRC_Contributions_Summary!$D$34:$O$34,0))</f>
        <v>0</v>
      </c>
      <c r="G494" s="103">
        <f ca="1">INDEX(CRC_Contributions_Summary!$D$35:$O$554,MATCH($Q494,CRC_Contributions_Summary!$Q$35:$Q$554,0),MATCH(G$3,CRC_Contributions_Summary!$D$34:$O$34,0))</f>
        <v>0</v>
      </c>
      <c r="H494" s="103">
        <f ca="1">INDEX(CRC_Contributions_Summary!$D$35:$O$554,MATCH($Q494,CRC_Contributions_Summary!$Q$35:$Q$554,0),MATCH(H$3,CRC_Contributions_Summary!$D$34:$O$34,0))</f>
        <v>0</v>
      </c>
      <c r="I494" s="103">
        <f ca="1">INDEX(CRC_Contributions_Summary!$D$35:$O$554,MATCH($Q494,CRC_Contributions_Summary!$Q$35:$Q$554,0),MATCH(I$3,CRC_Contributions_Summary!$D$34:$O$34,0))</f>
        <v>0</v>
      </c>
      <c r="J494" s="103">
        <f ca="1">INDEX(CRC_Contributions_Summary!$D$35:$O$554,MATCH($Q494,CRC_Contributions_Summary!$Q$35:$Q$554,0),MATCH(J$3,CRC_Contributions_Summary!$D$34:$O$34,0))</f>
        <v>0</v>
      </c>
      <c r="K494" s="103">
        <f ca="1">INDEX(CRC_Contributions_Summary!$D$35:$O$554,MATCH($Q494,CRC_Contributions_Summary!$Q$35:$Q$554,0),MATCH(K$3,CRC_Contributions_Summary!$D$34:$O$34,0))</f>
        <v>0</v>
      </c>
      <c r="L494" s="103">
        <f ca="1">INDEX(CRC_Contributions_Summary!$D$35:$O$554,MATCH($Q494,CRC_Contributions_Summary!$Q$35:$Q$554,0),MATCH(L$3,CRC_Contributions_Summary!$D$34:$O$34,0))</f>
        <v>0</v>
      </c>
      <c r="M494" s="103">
        <f ca="1">INDEX(CRC_Contributions_Summary!$D$35:$O$554,MATCH($Q494,CRC_Contributions_Summary!$Q$35:$Q$554,0),MATCH(M$3,CRC_Contributions_Summary!$D$34:$O$34,0))</f>
        <v>0</v>
      </c>
      <c r="N494" s="103">
        <f ca="1">INDEX(CRC_Contributions_Summary!$D$35:$O$554,MATCH($Q494,CRC_Contributions_Summary!$Q$35:$Q$554,0),MATCH(N$3,CRC_Contributions_Summary!$D$34:$O$34,0))</f>
        <v>0</v>
      </c>
      <c r="O494" s="103">
        <f t="shared" ref="O494:O497" ca="1" si="571">SUM(D494:N494)</f>
        <v>0</v>
      </c>
      <c r="P494">
        <f t="shared" ref="P494" ca="1" si="572">B494</f>
        <v>99</v>
      </c>
      <c r="Q494" t="str">
        <f t="shared" ca="1" si="522"/>
        <v>99Cash ($)</v>
      </c>
    </row>
    <row r="495" spans="2:17">
      <c r="B495" s="282"/>
      <c r="C495" s="99" t="s">
        <v>345</v>
      </c>
      <c r="D495" s="104">
        <f ca="1">INDEX(CRC_Contributions_Summary!$D$35:$O$554,MATCH($Q495,CRC_Contributions_Summary!$Q$35:$Q$554,0),MATCH(D$3,CRC_Contributions_Summary!$D$34:$O$34,0))</f>
        <v>0</v>
      </c>
      <c r="E495" s="104">
        <f ca="1">INDEX(CRC_Contributions_Summary!$D$35:$O$554,MATCH($Q495,CRC_Contributions_Summary!$Q$35:$Q$554,0),MATCH(E$3,CRC_Contributions_Summary!$D$34:$O$34,0))</f>
        <v>0</v>
      </c>
      <c r="F495" s="104">
        <f ca="1">INDEX(CRC_Contributions_Summary!$D$35:$O$554,MATCH($Q495,CRC_Contributions_Summary!$Q$35:$Q$554,0),MATCH(F$3,CRC_Contributions_Summary!$D$34:$O$34,0))</f>
        <v>0</v>
      </c>
      <c r="G495" s="104">
        <f ca="1">INDEX(CRC_Contributions_Summary!$D$35:$O$554,MATCH($Q495,CRC_Contributions_Summary!$Q$35:$Q$554,0),MATCH(G$3,CRC_Contributions_Summary!$D$34:$O$34,0))</f>
        <v>0</v>
      </c>
      <c r="H495" s="104">
        <f ca="1">INDEX(CRC_Contributions_Summary!$D$35:$O$554,MATCH($Q495,CRC_Contributions_Summary!$Q$35:$Q$554,0),MATCH(H$3,CRC_Contributions_Summary!$D$34:$O$34,0))</f>
        <v>0</v>
      </c>
      <c r="I495" s="104">
        <f ca="1">INDEX(CRC_Contributions_Summary!$D$35:$O$554,MATCH($Q495,CRC_Contributions_Summary!$Q$35:$Q$554,0),MATCH(I$3,CRC_Contributions_Summary!$D$34:$O$34,0))</f>
        <v>0</v>
      </c>
      <c r="J495" s="104">
        <f ca="1">INDEX(CRC_Contributions_Summary!$D$35:$O$554,MATCH($Q495,CRC_Contributions_Summary!$Q$35:$Q$554,0),MATCH(J$3,CRC_Contributions_Summary!$D$34:$O$34,0))</f>
        <v>0</v>
      </c>
      <c r="K495" s="104">
        <f ca="1">INDEX(CRC_Contributions_Summary!$D$35:$O$554,MATCH($Q495,CRC_Contributions_Summary!$Q$35:$Q$554,0),MATCH(K$3,CRC_Contributions_Summary!$D$34:$O$34,0))</f>
        <v>0</v>
      </c>
      <c r="L495" s="104">
        <f ca="1">INDEX(CRC_Contributions_Summary!$D$35:$O$554,MATCH($Q495,CRC_Contributions_Summary!$Q$35:$Q$554,0),MATCH(L$3,CRC_Contributions_Summary!$D$34:$O$34,0))</f>
        <v>0</v>
      </c>
      <c r="M495" s="104">
        <f ca="1">INDEX(CRC_Contributions_Summary!$D$35:$O$554,MATCH($Q495,CRC_Contributions_Summary!$Q$35:$Q$554,0),MATCH(M$3,CRC_Contributions_Summary!$D$34:$O$34,0))</f>
        <v>0</v>
      </c>
      <c r="N495" s="104">
        <f ca="1">INDEX(CRC_Contributions_Summary!$D$35:$O$554,MATCH($Q495,CRC_Contributions_Summary!$Q$35:$Q$554,0),MATCH(N$3,CRC_Contributions_Summary!$D$34:$O$34,0))</f>
        <v>0</v>
      </c>
      <c r="O495" s="104">
        <f t="shared" ca="1" si="571"/>
        <v>0</v>
      </c>
      <c r="P495">
        <f t="shared" ref="P495" ca="1" si="573">B494</f>
        <v>99</v>
      </c>
      <c r="Q495" t="str">
        <f t="shared" ca="1" si="522"/>
        <v>99Number of FTE</v>
      </c>
    </row>
    <row r="496" spans="2:17">
      <c r="B496" s="282"/>
      <c r="C496" s="99" t="s">
        <v>355</v>
      </c>
      <c r="D496" s="103">
        <f ca="1">INDEX(CRC_Contributions_Summary!$D$35:$O$554,MATCH($Q496,CRC_Contributions_Summary!$Q$35:$Q$554,0),MATCH(D$3,CRC_Contributions_Summary!$D$34:$O$34,0))</f>
        <v>0</v>
      </c>
      <c r="E496" s="103">
        <f ca="1">INDEX(CRC_Contributions_Summary!$D$35:$O$554,MATCH($Q496,CRC_Contributions_Summary!$Q$35:$Q$554,0),MATCH(E$3,CRC_Contributions_Summary!$D$34:$O$34,0))</f>
        <v>0</v>
      </c>
      <c r="F496" s="103">
        <f ca="1">INDEX(CRC_Contributions_Summary!$D$35:$O$554,MATCH($Q496,CRC_Contributions_Summary!$Q$35:$Q$554,0),MATCH(F$3,CRC_Contributions_Summary!$D$34:$O$34,0))</f>
        <v>0</v>
      </c>
      <c r="G496" s="103">
        <f ca="1">INDEX(CRC_Contributions_Summary!$D$35:$O$554,MATCH($Q496,CRC_Contributions_Summary!$Q$35:$Q$554,0),MATCH(G$3,CRC_Contributions_Summary!$D$34:$O$34,0))</f>
        <v>0</v>
      </c>
      <c r="H496" s="103">
        <f ca="1">INDEX(CRC_Contributions_Summary!$D$35:$O$554,MATCH($Q496,CRC_Contributions_Summary!$Q$35:$Q$554,0),MATCH(H$3,CRC_Contributions_Summary!$D$34:$O$34,0))</f>
        <v>0</v>
      </c>
      <c r="I496" s="103">
        <f ca="1">INDEX(CRC_Contributions_Summary!$D$35:$O$554,MATCH($Q496,CRC_Contributions_Summary!$Q$35:$Q$554,0),MATCH(I$3,CRC_Contributions_Summary!$D$34:$O$34,0))</f>
        <v>0</v>
      </c>
      <c r="J496" s="103">
        <f ca="1">INDEX(CRC_Contributions_Summary!$D$35:$O$554,MATCH($Q496,CRC_Contributions_Summary!$Q$35:$Q$554,0),MATCH(J$3,CRC_Contributions_Summary!$D$34:$O$34,0))</f>
        <v>0</v>
      </c>
      <c r="K496" s="103">
        <f ca="1">INDEX(CRC_Contributions_Summary!$D$35:$O$554,MATCH($Q496,CRC_Contributions_Summary!$Q$35:$Q$554,0),MATCH(K$3,CRC_Contributions_Summary!$D$34:$O$34,0))</f>
        <v>0</v>
      </c>
      <c r="L496" s="103">
        <f ca="1">INDEX(CRC_Contributions_Summary!$D$35:$O$554,MATCH($Q496,CRC_Contributions_Summary!$Q$35:$Q$554,0),MATCH(L$3,CRC_Contributions_Summary!$D$34:$O$34,0))</f>
        <v>0</v>
      </c>
      <c r="M496" s="103">
        <f ca="1">INDEX(CRC_Contributions_Summary!$D$35:$O$554,MATCH($Q496,CRC_Contributions_Summary!$Q$35:$Q$554,0),MATCH(M$3,CRC_Contributions_Summary!$D$34:$O$34,0))</f>
        <v>0</v>
      </c>
      <c r="N496" s="103">
        <f ca="1">INDEX(CRC_Contributions_Summary!$D$35:$O$554,MATCH($Q496,CRC_Contributions_Summary!$Q$35:$Q$554,0),MATCH(N$3,CRC_Contributions_Summary!$D$34:$O$34,0))</f>
        <v>0</v>
      </c>
      <c r="O496" s="103">
        <f t="shared" ca="1" si="571"/>
        <v>0</v>
      </c>
      <c r="P496">
        <f t="shared" ref="P496" ca="1" si="574">B494</f>
        <v>99</v>
      </c>
      <c r="Q496" t="str">
        <f t="shared" ca="1" si="522"/>
        <v>99Staff value ($)</v>
      </c>
    </row>
    <row r="497" spans="2:17">
      <c r="B497" s="282"/>
      <c r="C497" s="100" t="s">
        <v>347</v>
      </c>
      <c r="D497" s="103">
        <f ca="1">INDEX(CRC_Contributions_Summary!$D$35:$O$554,MATCH($Q497,CRC_Contributions_Summary!$Q$35:$Q$554,0),MATCH(D$3,CRC_Contributions_Summary!$D$34:$O$34,0))</f>
        <v>0</v>
      </c>
      <c r="E497" s="103">
        <f ca="1">INDEX(CRC_Contributions_Summary!$D$35:$O$554,MATCH($Q497,CRC_Contributions_Summary!$Q$35:$Q$554,0),MATCH(E$3,CRC_Contributions_Summary!$D$34:$O$34,0))</f>
        <v>0</v>
      </c>
      <c r="F497" s="103">
        <f ca="1">INDEX(CRC_Contributions_Summary!$D$35:$O$554,MATCH($Q497,CRC_Contributions_Summary!$Q$35:$Q$554,0),MATCH(F$3,CRC_Contributions_Summary!$D$34:$O$34,0))</f>
        <v>0</v>
      </c>
      <c r="G497" s="103">
        <f ca="1">INDEX(CRC_Contributions_Summary!$D$35:$O$554,MATCH($Q497,CRC_Contributions_Summary!$Q$35:$Q$554,0),MATCH(G$3,CRC_Contributions_Summary!$D$34:$O$34,0))</f>
        <v>0</v>
      </c>
      <c r="H497" s="103">
        <f ca="1">INDEX(CRC_Contributions_Summary!$D$35:$O$554,MATCH($Q497,CRC_Contributions_Summary!$Q$35:$Q$554,0),MATCH(H$3,CRC_Contributions_Summary!$D$34:$O$34,0))</f>
        <v>0</v>
      </c>
      <c r="I497" s="103">
        <f ca="1">INDEX(CRC_Contributions_Summary!$D$35:$O$554,MATCH($Q497,CRC_Contributions_Summary!$Q$35:$Q$554,0),MATCH(I$3,CRC_Contributions_Summary!$D$34:$O$34,0))</f>
        <v>0</v>
      </c>
      <c r="J497" s="103">
        <f ca="1">INDEX(CRC_Contributions_Summary!$D$35:$O$554,MATCH($Q497,CRC_Contributions_Summary!$Q$35:$Q$554,0),MATCH(J$3,CRC_Contributions_Summary!$D$34:$O$34,0))</f>
        <v>0</v>
      </c>
      <c r="K497" s="103">
        <f ca="1">INDEX(CRC_Contributions_Summary!$D$35:$O$554,MATCH($Q497,CRC_Contributions_Summary!$Q$35:$Q$554,0),MATCH(K$3,CRC_Contributions_Summary!$D$34:$O$34,0))</f>
        <v>0</v>
      </c>
      <c r="L497" s="103">
        <f ca="1">INDEX(CRC_Contributions_Summary!$D$35:$O$554,MATCH($Q497,CRC_Contributions_Summary!$Q$35:$Q$554,0),MATCH(L$3,CRC_Contributions_Summary!$D$34:$O$34,0))</f>
        <v>0</v>
      </c>
      <c r="M497" s="103">
        <f ca="1">INDEX(CRC_Contributions_Summary!$D$35:$O$554,MATCH($Q497,CRC_Contributions_Summary!$Q$35:$Q$554,0),MATCH(M$3,CRC_Contributions_Summary!$D$34:$O$34,0))</f>
        <v>0</v>
      </c>
      <c r="N497" s="103">
        <f ca="1">INDEX(CRC_Contributions_Summary!$D$35:$O$554,MATCH($Q497,CRC_Contributions_Summary!$Q$35:$Q$554,0),MATCH(N$3,CRC_Contributions_Summary!$D$34:$O$34,0))</f>
        <v>0</v>
      </c>
      <c r="O497" s="103">
        <f t="shared" ca="1" si="571"/>
        <v>0</v>
      </c>
      <c r="P497">
        <f t="shared" ref="P497" ca="1" si="575">B494</f>
        <v>99</v>
      </c>
      <c r="Q497" t="str">
        <f t="shared" ca="1" si="522"/>
        <v>99Non-staff in-kind ($)</v>
      </c>
    </row>
    <row r="498" spans="2:17">
      <c r="B498" s="282"/>
      <c r="C498" s="101" t="s">
        <v>428</v>
      </c>
      <c r="D498" s="105">
        <f t="shared" ref="D498:O498" ca="1" si="576">SUM(D494,D496,D497)</f>
        <v>0</v>
      </c>
      <c r="E498" s="105">
        <f t="shared" ca="1" si="576"/>
        <v>0</v>
      </c>
      <c r="F498" s="105">
        <f t="shared" ca="1" si="576"/>
        <v>0</v>
      </c>
      <c r="G498" s="105">
        <f t="shared" ca="1" si="576"/>
        <v>0</v>
      </c>
      <c r="H498" s="105">
        <f t="shared" ca="1" si="576"/>
        <v>0</v>
      </c>
      <c r="I498" s="105">
        <f t="shared" ca="1" si="576"/>
        <v>0</v>
      </c>
      <c r="J498" s="105">
        <f t="shared" ca="1" si="576"/>
        <v>0</v>
      </c>
      <c r="K498" s="105">
        <f t="shared" ca="1" si="576"/>
        <v>0</v>
      </c>
      <c r="L498" s="105">
        <f t="shared" ca="1" si="576"/>
        <v>0</v>
      </c>
      <c r="M498" s="105">
        <f t="shared" ca="1" si="576"/>
        <v>0</v>
      </c>
      <c r="N498" s="105">
        <f t="shared" ca="1" si="576"/>
        <v>0</v>
      </c>
      <c r="O498" s="105">
        <f t="shared" ca="1" si="576"/>
        <v>0</v>
      </c>
      <c r="Q498" t="str">
        <f t="shared" si="522"/>
        <v>Partner total ($)</v>
      </c>
    </row>
    <row r="499" spans="2:17">
      <c r="B499" s="282">
        <f ca="1">INDEX(CRC_Partner_Information!$B$7:$B$136,COUNTA(B$4:B499))</f>
        <v>100</v>
      </c>
      <c r="C499" s="98" t="s">
        <v>344</v>
      </c>
      <c r="D499" s="103">
        <f ca="1">INDEX(CRC_Contributions_Summary!$D$35:$O$554,MATCH($Q499,CRC_Contributions_Summary!$Q$35:$Q$554,0),MATCH(D$3,CRC_Contributions_Summary!$D$34:$O$34,0))</f>
        <v>0</v>
      </c>
      <c r="E499" s="103">
        <f ca="1">INDEX(CRC_Contributions_Summary!$D$35:$O$554,MATCH($Q499,CRC_Contributions_Summary!$Q$35:$Q$554,0),MATCH(E$3,CRC_Contributions_Summary!$D$34:$O$34,0))</f>
        <v>0</v>
      </c>
      <c r="F499" s="103">
        <f ca="1">INDEX(CRC_Contributions_Summary!$D$35:$O$554,MATCH($Q499,CRC_Contributions_Summary!$Q$35:$Q$554,0),MATCH(F$3,CRC_Contributions_Summary!$D$34:$O$34,0))</f>
        <v>0</v>
      </c>
      <c r="G499" s="103">
        <f ca="1">INDEX(CRC_Contributions_Summary!$D$35:$O$554,MATCH($Q499,CRC_Contributions_Summary!$Q$35:$Q$554,0),MATCH(G$3,CRC_Contributions_Summary!$D$34:$O$34,0))</f>
        <v>0</v>
      </c>
      <c r="H499" s="103">
        <f ca="1">INDEX(CRC_Contributions_Summary!$D$35:$O$554,MATCH($Q499,CRC_Contributions_Summary!$Q$35:$Q$554,0),MATCH(H$3,CRC_Contributions_Summary!$D$34:$O$34,0))</f>
        <v>0</v>
      </c>
      <c r="I499" s="103">
        <f ca="1">INDEX(CRC_Contributions_Summary!$D$35:$O$554,MATCH($Q499,CRC_Contributions_Summary!$Q$35:$Q$554,0),MATCH(I$3,CRC_Contributions_Summary!$D$34:$O$34,0))</f>
        <v>0</v>
      </c>
      <c r="J499" s="103">
        <f ca="1">INDEX(CRC_Contributions_Summary!$D$35:$O$554,MATCH($Q499,CRC_Contributions_Summary!$Q$35:$Q$554,0),MATCH(J$3,CRC_Contributions_Summary!$D$34:$O$34,0))</f>
        <v>0</v>
      </c>
      <c r="K499" s="103">
        <f ca="1">INDEX(CRC_Contributions_Summary!$D$35:$O$554,MATCH($Q499,CRC_Contributions_Summary!$Q$35:$Q$554,0),MATCH(K$3,CRC_Contributions_Summary!$D$34:$O$34,0))</f>
        <v>0</v>
      </c>
      <c r="L499" s="103">
        <f ca="1">INDEX(CRC_Contributions_Summary!$D$35:$O$554,MATCH($Q499,CRC_Contributions_Summary!$Q$35:$Q$554,0),MATCH(L$3,CRC_Contributions_Summary!$D$34:$O$34,0))</f>
        <v>0</v>
      </c>
      <c r="M499" s="103">
        <f ca="1">INDEX(CRC_Contributions_Summary!$D$35:$O$554,MATCH($Q499,CRC_Contributions_Summary!$Q$35:$Q$554,0),MATCH(M$3,CRC_Contributions_Summary!$D$34:$O$34,0))</f>
        <v>0</v>
      </c>
      <c r="N499" s="103">
        <f ca="1">INDEX(CRC_Contributions_Summary!$D$35:$O$554,MATCH($Q499,CRC_Contributions_Summary!$Q$35:$Q$554,0),MATCH(N$3,CRC_Contributions_Summary!$D$34:$O$34,0))</f>
        <v>0</v>
      </c>
      <c r="O499" s="103">
        <f t="shared" ref="O499:O502" ca="1" si="577">SUM(D499:N499)</f>
        <v>0</v>
      </c>
      <c r="P499">
        <f t="shared" ref="P499" ca="1" si="578">B499</f>
        <v>100</v>
      </c>
      <c r="Q499" t="str">
        <f t="shared" ca="1" si="522"/>
        <v>100Cash ($)</v>
      </c>
    </row>
    <row r="500" spans="2:17">
      <c r="B500" s="282"/>
      <c r="C500" s="99" t="s">
        <v>345</v>
      </c>
      <c r="D500" s="104">
        <f ca="1">INDEX(CRC_Contributions_Summary!$D$35:$O$554,MATCH($Q500,CRC_Contributions_Summary!$Q$35:$Q$554,0),MATCH(D$3,CRC_Contributions_Summary!$D$34:$O$34,0))</f>
        <v>0</v>
      </c>
      <c r="E500" s="104">
        <f ca="1">INDEX(CRC_Contributions_Summary!$D$35:$O$554,MATCH($Q500,CRC_Contributions_Summary!$Q$35:$Q$554,0),MATCH(E$3,CRC_Contributions_Summary!$D$34:$O$34,0))</f>
        <v>0</v>
      </c>
      <c r="F500" s="104">
        <f ca="1">INDEX(CRC_Contributions_Summary!$D$35:$O$554,MATCH($Q500,CRC_Contributions_Summary!$Q$35:$Q$554,0),MATCH(F$3,CRC_Contributions_Summary!$D$34:$O$34,0))</f>
        <v>0</v>
      </c>
      <c r="G500" s="104">
        <f ca="1">INDEX(CRC_Contributions_Summary!$D$35:$O$554,MATCH($Q500,CRC_Contributions_Summary!$Q$35:$Q$554,0),MATCH(G$3,CRC_Contributions_Summary!$D$34:$O$34,0))</f>
        <v>0</v>
      </c>
      <c r="H500" s="104">
        <f ca="1">INDEX(CRC_Contributions_Summary!$D$35:$O$554,MATCH($Q500,CRC_Contributions_Summary!$Q$35:$Q$554,0),MATCH(H$3,CRC_Contributions_Summary!$D$34:$O$34,0))</f>
        <v>0</v>
      </c>
      <c r="I500" s="104">
        <f ca="1">INDEX(CRC_Contributions_Summary!$D$35:$O$554,MATCH($Q500,CRC_Contributions_Summary!$Q$35:$Q$554,0),MATCH(I$3,CRC_Contributions_Summary!$D$34:$O$34,0))</f>
        <v>0</v>
      </c>
      <c r="J500" s="104">
        <f ca="1">INDEX(CRC_Contributions_Summary!$D$35:$O$554,MATCH($Q500,CRC_Contributions_Summary!$Q$35:$Q$554,0),MATCH(J$3,CRC_Contributions_Summary!$D$34:$O$34,0))</f>
        <v>0</v>
      </c>
      <c r="K500" s="104">
        <f ca="1">INDEX(CRC_Contributions_Summary!$D$35:$O$554,MATCH($Q500,CRC_Contributions_Summary!$Q$35:$Q$554,0),MATCH(K$3,CRC_Contributions_Summary!$D$34:$O$34,0))</f>
        <v>0</v>
      </c>
      <c r="L500" s="104">
        <f ca="1">INDEX(CRC_Contributions_Summary!$D$35:$O$554,MATCH($Q500,CRC_Contributions_Summary!$Q$35:$Q$554,0),MATCH(L$3,CRC_Contributions_Summary!$D$34:$O$34,0))</f>
        <v>0</v>
      </c>
      <c r="M500" s="104">
        <f ca="1">INDEX(CRC_Contributions_Summary!$D$35:$O$554,MATCH($Q500,CRC_Contributions_Summary!$Q$35:$Q$554,0),MATCH(M$3,CRC_Contributions_Summary!$D$34:$O$34,0))</f>
        <v>0</v>
      </c>
      <c r="N500" s="104">
        <f ca="1">INDEX(CRC_Contributions_Summary!$D$35:$O$554,MATCH($Q500,CRC_Contributions_Summary!$Q$35:$Q$554,0),MATCH(N$3,CRC_Contributions_Summary!$D$34:$O$34,0))</f>
        <v>0</v>
      </c>
      <c r="O500" s="104">
        <f t="shared" ca="1" si="577"/>
        <v>0</v>
      </c>
      <c r="P500">
        <f t="shared" ref="P500" ca="1" si="579">B499</f>
        <v>100</v>
      </c>
      <c r="Q500" t="str">
        <f t="shared" ca="1" si="522"/>
        <v>100Number of FTE</v>
      </c>
    </row>
    <row r="501" spans="2:17">
      <c r="B501" s="282"/>
      <c r="C501" s="99" t="s">
        <v>355</v>
      </c>
      <c r="D501" s="103">
        <f ca="1">INDEX(CRC_Contributions_Summary!$D$35:$O$554,MATCH($Q501,CRC_Contributions_Summary!$Q$35:$Q$554,0),MATCH(D$3,CRC_Contributions_Summary!$D$34:$O$34,0))</f>
        <v>0</v>
      </c>
      <c r="E501" s="103">
        <f ca="1">INDEX(CRC_Contributions_Summary!$D$35:$O$554,MATCH($Q501,CRC_Contributions_Summary!$Q$35:$Q$554,0),MATCH(E$3,CRC_Contributions_Summary!$D$34:$O$34,0))</f>
        <v>0</v>
      </c>
      <c r="F501" s="103">
        <f ca="1">INDEX(CRC_Contributions_Summary!$D$35:$O$554,MATCH($Q501,CRC_Contributions_Summary!$Q$35:$Q$554,0),MATCH(F$3,CRC_Contributions_Summary!$D$34:$O$34,0))</f>
        <v>0</v>
      </c>
      <c r="G501" s="103">
        <f ca="1">INDEX(CRC_Contributions_Summary!$D$35:$O$554,MATCH($Q501,CRC_Contributions_Summary!$Q$35:$Q$554,0),MATCH(G$3,CRC_Contributions_Summary!$D$34:$O$34,0))</f>
        <v>0</v>
      </c>
      <c r="H501" s="103">
        <f ca="1">INDEX(CRC_Contributions_Summary!$D$35:$O$554,MATCH($Q501,CRC_Contributions_Summary!$Q$35:$Q$554,0),MATCH(H$3,CRC_Contributions_Summary!$D$34:$O$34,0))</f>
        <v>0</v>
      </c>
      <c r="I501" s="103">
        <f ca="1">INDEX(CRC_Contributions_Summary!$D$35:$O$554,MATCH($Q501,CRC_Contributions_Summary!$Q$35:$Q$554,0),MATCH(I$3,CRC_Contributions_Summary!$D$34:$O$34,0))</f>
        <v>0</v>
      </c>
      <c r="J501" s="103">
        <f ca="1">INDEX(CRC_Contributions_Summary!$D$35:$O$554,MATCH($Q501,CRC_Contributions_Summary!$Q$35:$Q$554,0),MATCH(J$3,CRC_Contributions_Summary!$D$34:$O$34,0))</f>
        <v>0</v>
      </c>
      <c r="K501" s="103">
        <f ca="1">INDEX(CRC_Contributions_Summary!$D$35:$O$554,MATCH($Q501,CRC_Contributions_Summary!$Q$35:$Q$554,0),MATCH(K$3,CRC_Contributions_Summary!$D$34:$O$34,0))</f>
        <v>0</v>
      </c>
      <c r="L501" s="103">
        <f ca="1">INDEX(CRC_Contributions_Summary!$D$35:$O$554,MATCH($Q501,CRC_Contributions_Summary!$Q$35:$Q$554,0),MATCH(L$3,CRC_Contributions_Summary!$D$34:$O$34,0))</f>
        <v>0</v>
      </c>
      <c r="M501" s="103">
        <f ca="1">INDEX(CRC_Contributions_Summary!$D$35:$O$554,MATCH($Q501,CRC_Contributions_Summary!$Q$35:$Q$554,0),MATCH(M$3,CRC_Contributions_Summary!$D$34:$O$34,0))</f>
        <v>0</v>
      </c>
      <c r="N501" s="103">
        <f ca="1">INDEX(CRC_Contributions_Summary!$D$35:$O$554,MATCH($Q501,CRC_Contributions_Summary!$Q$35:$Q$554,0),MATCH(N$3,CRC_Contributions_Summary!$D$34:$O$34,0))</f>
        <v>0</v>
      </c>
      <c r="O501" s="103">
        <f t="shared" ca="1" si="577"/>
        <v>0</v>
      </c>
      <c r="P501">
        <f t="shared" ref="P501" ca="1" si="580">B499</f>
        <v>100</v>
      </c>
      <c r="Q501" t="str">
        <f t="shared" ca="1" si="522"/>
        <v>100Staff value ($)</v>
      </c>
    </row>
    <row r="502" spans="2:17">
      <c r="B502" s="282"/>
      <c r="C502" s="100" t="s">
        <v>347</v>
      </c>
      <c r="D502" s="103">
        <f ca="1">INDEX(CRC_Contributions_Summary!$D$35:$O$554,MATCH($Q502,CRC_Contributions_Summary!$Q$35:$Q$554,0),MATCH(D$3,CRC_Contributions_Summary!$D$34:$O$34,0))</f>
        <v>0</v>
      </c>
      <c r="E502" s="103">
        <f ca="1">INDEX(CRC_Contributions_Summary!$D$35:$O$554,MATCH($Q502,CRC_Contributions_Summary!$Q$35:$Q$554,0),MATCH(E$3,CRC_Contributions_Summary!$D$34:$O$34,0))</f>
        <v>0</v>
      </c>
      <c r="F502" s="103">
        <f ca="1">INDEX(CRC_Contributions_Summary!$D$35:$O$554,MATCH($Q502,CRC_Contributions_Summary!$Q$35:$Q$554,0),MATCH(F$3,CRC_Contributions_Summary!$D$34:$O$34,0))</f>
        <v>0</v>
      </c>
      <c r="G502" s="103">
        <f ca="1">INDEX(CRC_Contributions_Summary!$D$35:$O$554,MATCH($Q502,CRC_Contributions_Summary!$Q$35:$Q$554,0),MATCH(G$3,CRC_Contributions_Summary!$D$34:$O$34,0))</f>
        <v>0</v>
      </c>
      <c r="H502" s="103">
        <f ca="1">INDEX(CRC_Contributions_Summary!$D$35:$O$554,MATCH($Q502,CRC_Contributions_Summary!$Q$35:$Q$554,0),MATCH(H$3,CRC_Contributions_Summary!$D$34:$O$34,0))</f>
        <v>0</v>
      </c>
      <c r="I502" s="103">
        <f ca="1">INDEX(CRC_Contributions_Summary!$D$35:$O$554,MATCH($Q502,CRC_Contributions_Summary!$Q$35:$Q$554,0),MATCH(I$3,CRC_Contributions_Summary!$D$34:$O$34,0))</f>
        <v>0</v>
      </c>
      <c r="J502" s="103">
        <f ca="1">INDEX(CRC_Contributions_Summary!$D$35:$O$554,MATCH($Q502,CRC_Contributions_Summary!$Q$35:$Q$554,0),MATCH(J$3,CRC_Contributions_Summary!$D$34:$O$34,0))</f>
        <v>0</v>
      </c>
      <c r="K502" s="103">
        <f ca="1">INDEX(CRC_Contributions_Summary!$D$35:$O$554,MATCH($Q502,CRC_Contributions_Summary!$Q$35:$Q$554,0),MATCH(K$3,CRC_Contributions_Summary!$D$34:$O$34,0))</f>
        <v>0</v>
      </c>
      <c r="L502" s="103">
        <f ca="1">INDEX(CRC_Contributions_Summary!$D$35:$O$554,MATCH($Q502,CRC_Contributions_Summary!$Q$35:$Q$554,0),MATCH(L$3,CRC_Contributions_Summary!$D$34:$O$34,0))</f>
        <v>0</v>
      </c>
      <c r="M502" s="103">
        <f ca="1">INDEX(CRC_Contributions_Summary!$D$35:$O$554,MATCH($Q502,CRC_Contributions_Summary!$Q$35:$Q$554,0),MATCH(M$3,CRC_Contributions_Summary!$D$34:$O$34,0))</f>
        <v>0</v>
      </c>
      <c r="N502" s="103">
        <f ca="1">INDEX(CRC_Contributions_Summary!$D$35:$O$554,MATCH($Q502,CRC_Contributions_Summary!$Q$35:$Q$554,0),MATCH(N$3,CRC_Contributions_Summary!$D$34:$O$34,0))</f>
        <v>0</v>
      </c>
      <c r="O502" s="103">
        <f t="shared" ca="1" si="577"/>
        <v>0</v>
      </c>
      <c r="P502">
        <f t="shared" ref="P502" ca="1" si="581">B499</f>
        <v>100</v>
      </c>
      <c r="Q502" t="str">
        <f t="shared" ca="1" si="522"/>
        <v>100Non-staff in-kind ($)</v>
      </c>
    </row>
    <row r="503" spans="2:17">
      <c r="B503" s="282"/>
      <c r="C503" s="101" t="s">
        <v>428</v>
      </c>
      <c r="D503" s="105">
        <f t="shared" ref="D503:O503" ca="1" si="582">SUM(D499,D501,D502)</f>
        <v>0</v>
      </c>
      <c r="E503" s="105">
        <f t="shared" ca="1" si="582"/>
        <v>0</v>
      </c>
      <c r="F503" s="105">
        <f t="shared" ca="1" si="582"/>
        <v>0</v>
      </c>
      <c r="G503" s="105">
        <f t="shared" ca="1" si="582"/>
        <v>0</v>
      </c>
      <c r="H503" s="105">
        <f t="shared" ca="1" si="582"/>
        <v>0</v>
      </c>
      <c r="I503" s="105">
        <f t="shared" ca="1" si="582"/>
        <v>0</v>
      </c>
      <c r="J503" s="105">
        <f t="shared" ca="1" si="582"/>
        <v>0</v>
      </c>
      <c r="K503" s="105">
        <f t="shared" ca="1" si="582"/>
        <v>0</v>
      </c>
      <c r="L503" s="105">
        <f t="shared" ca="1" si="582"/>
        <v>0</v>
      </c>
      <c r="M503" s="105">
        <f t="shared" ca="1" si="582"/>
        <v>0</v>
      </c>
      <c r="N503" s="105">
        <f t="shared" ca="1" si="582"/>
        <v>0</v>
      </c>
      <c r="O503" s="105">
        <f t="shared" ca="1" si="582"/>
        <v>0</v>
      </c>
      <c r="Q503" t="str">
        <f t="shared" si="522"/>
        <v>Partner total ($)</v>
      </c>
    </row>
    <row r="504" spans="2:17">
      <c r="B504" s="282">
        <f ca="1">INDEX(CRC_Partner_Information!$B$7:$B$136,COUNTA(B$4:B504))</f>
        <v>101</v>
      </c>
      <c r="C504" s="98" t="s">
        <v>344</v>
      </c>
      <c r="D504" s="103">
        <f ca="1">INDEX(CRC_Contributions_Summary!$D$35:$O$554,MATCH($Q504,CRC_Contributions_Summary!$Q$35:$Q$554,0),MATCH(D$3,CRC_Contributions_Summary!$D$34:$O$34,0))</f>
        <v>0</v>
      </c>
      <c r="E504" s="103">
        <f ca="1">INDEX(CRC_Contributions_Summary!$D$35:$O$554,MATCH($Q504,CRC_Contributions_Summary!$Q$35:$Q$554,0),MATCH(E$3,CRC_Contributions_Summary!$D$34:$O$34,0))</f>
        <v>0</v>
      </c>
      <c r="F504" s="103">
        <f ca="1">INDEX(CRC_Contributions_Summary!$D$35:$O$554,MATCH($Q504,CRC_Contributions_Summary!$Q$35:$Q$554,0),MATCH(F$3,CRC_Contributions_Summary!$D$34:$O$34,0))</f>
        <v>0</v>
      </c>
      <c r="G504" s="103">
        <f ca="1">INDEX(CRC_Contributions_Summary!$D$35:$O$554,MATCH($Q504,CRC_Contributions_Summary!$Q$35:$Q$554,0),MATCH(G$3,CRC_Contributions_Summary!$D$34:$O$34,0))</f>
        <v>0</v>
      </c>
      <c r="H504" s="103">
        <f ca="1">INDEX(CRC_Contributions_Summary!$D$35:$O$554,MATCH($Q504,CRC_Contributions_Summary!$Q$35:$Q$554,0),MATCH(H$3,CRC_Contributions_Summary!$D$34:$O$34,0))</f>
        <v>0</v>
      </c>
      <c r="I504" s="103">
        <f ca="1">INDEX(CRC_Contributions_Summary!$D$35:$O$554,MATCH($Q504,CRC_Contributions_Summary!$Q$35:$Q$554,0),MATCH(I$3,CRC_Contributions_Summary!$D$34:$O$34,0))</f>
        <v>0</v>
      </c>
      <c r="J504" s="103">
        <f ca="1">INDEX(CRC_Contributions_Summary!$D$35:$O$554,MATCH($Q504,CRC_Contributions_Summary!$Q$35:$Q$554,0),MATCH(J$3,CRC_Contributions_Summary!$D$34:$O$34,0))</f>
        <v>0</v>
      </c>
      <c r="K504" s="103">
        <f ca="1">INDEX(CRC_Contributions_Summary!$D$35:$O$554,MATCH($Q504,CRC_Contributions_Summary!$Q$35:$Q$554,0),MATCH(K$3,CRC_Contributions_Summary!$D$34:$O$34,0))</f>
        <v>0</v>
      </c>
      <c r="L504" s="103">
        <f ca="1">INDEX(CRC_Contributions_Summary!$D$35:$O$554,MATCH($Q504,CRC_Contributions_Summary!$Q$35:$Q$554,0),MATCH(L$3,CRC_Contributions_Summary!$D$34:$O$34,0))</f>
        <v>0</v>
      </c>
      <c r="M504" s="103">
        <f ca="1">INDEX(CRC_Contributions_Summary!$D$35:$O$554,MATCH($Q504,CRC_Contributions_Summary!$Q$35:$Q$554,0),MATCH(M$3,CRC_Contributions_Summary!$D$34:$O$34,0))</f>
        <v>0</v>
      </c>
      <c r="N504" s="103">
        <f ca="1">INDEX(CRC_Contributions_Summary!$D$35:$O$554,MATCH($Q504,CRC_Contributions_Summary!$Q$35:$Q$554,0),MATCH(N$3,CRC_Contributions_Summary!$D$34:$O$34,0))</f>
        <v>0</v>
      </c>
      <c r="O504" s="103">
        <f t="shared" ref="O504:O507" ca="1" si="583">SUM(D504:N504)</f>
        <v>0</v>
      </c>
      <c r="P504">
        <f t="shared" ref="P504" ca="1" si="584">B504</f>
        <v>101</v>
      </c>
      <c r="Q504" t="str">
        <f t="shared" ca="1" si="522"/>
        <v>101Cash ($)</v>
      </c>
    </row>
    <row r="505" spans="2:17">
      <c r="B505" s="282"/>
      <c r="C505" s="99" t="s">
        <v>345</v>
      </c>
      <c r="D505" s="104">
        <f ca="1">INDEX(CRC_Contributions_Summary!$D$35:$O$554,MATCH($Q505,CRC_Contributions_Summary!$Q$35:$Q$554,0),MATCH(D$3,CRC_Contributions_Summary!$D$34:$O$34,0))</f>
        <v>0</v>
      </c>
      <c r="E505" s="104">
        <f ca="1">INDEX(CRC_Contributions_Summary!$D$35:$O$554,MATCH($Q505,CRC_Contributions_Summary!$Q$35:$Q$554,0),MATCH(E$3,CRC_Contributions_Summary!$D$34:$O$34,0))</f>
        <v>0</v>
      </c>
      <c r="F505" s="104">
        <f ca="1">INDEX(CRC_Contributions_Summary!$D$35:$O$554,MATCH($Q505,CRC_Contributions_Summary!$Q$35:$Q$554,0),MATCH(F$3,CRC_Contributions_Summary!$D$34:$O$34,0))</f>
        <v>0</v>
      </c>
      <c r="G505" s="104">
        <f ca="1">INDEX(CRC_Contributions_Summary!$D$35:$O$554,MATCH($Q505,CRC_Contributions_Summary!$Q$35:$Q$554,0),MATCH(G$3,CRC_Contributions_Summary!$D$34:$O$34,0))</f>
        <v>0</v>
      </c>
      <c r="H505" s="104">
        <f ca="1">INDEX(CRC_Contributions_Summary!$D$35:$O$554,MATCH($Q505,CRC_Contributions_Summary!$Q$35:$Q$554,0),MATCH(H$3,CRC_Contributions_Summary!$D$34:$O$34,0))</f>
        <v>0</v>
      </c>
      <c r="I505" s="104">
        <f ca="1">INDEX(CRC_Contributions_Summary!$D$35:$O$554,MATCH($Q505,CRC_Contributions_Summary!$Q$35:$Q$554,0),MATCH(I$3,CRC_Contributions_Summary!$D$34:$O$34,0))</f>
        <v>0</v>
      </c>
      <c r="J505" s="104">
        <f ca="1">INDEX(CRC_Contributions_Summary!$D$35:$O$554,MATCH($Q505,CRC_Contributions_Summary!$Q$35:$Q$554,0),MATCH(J$3,CRC_Contributions_Summary!$D$34:$O$34,0))</f>
        <v>0</v>
      </c>
      <c r="K505" s="104">
        <f ca="1">INDEX(CRC_Contributions_Summary!$D$35:$O$554,MATCH($Q505,CRC_Contributions_Summary!$Q$35:$Q$554,0),MATCH(K$3,CRC_Contributions_Summary!$D$34:$O$34,0))</f>
        <v>0</v>
      </c>
      <c r="L505" s="104">
        <f ca="1">INDEX(CRC_Contributions_Summary!$D$35:$O$554,MATCH($Q505,CRC_Contributions_Summary!$Q$35:$Q$554,0),MATCH(L$3,CRC_Contributions_Summary!$D$34:$O$34,0))</f>
        <v>0</v>
      </c>
      <c r="M505" s="104">
        <f ca="1">INDEX(CRC_Contributions_Summary!$D$35:$O$554,MATCH($Q505,CRC_Contributions_Summary!$Q$35:$Q$554,0),MATCH(M$3,CRC_Contributions_Summary!$D$34:$O$34,0))</f>
        <v>0</v>
      </c>
      <c r="N505" s="104">
        <f ca="1">INDEX(CRC_Contributions_Summary!$D$35:$O$554,MATCH($Q505,CRC_Contributions_Summary!$Q$35:$Q$554,0),MATCH(N$3,CRC_Contributions_Summary!$D$34:$O$34,0))</f>
        <v>0</v>
      </c>
      <c r="O505" s="104">
        <f t="shared" ca="1" si="583"/>
        <v>0</v>
      </c>
      <c r="P505">
        <f t="shared" ref="P505" ca="1" si="585">B504</f>
        <v>101</v>
      </c>
      <c r="Q505" t="str">
        <f t="shared" ca="1" si="522"/>
        <v>101Number of FTE</v>
      </c>
    </row>
    <row r="506" spans="2:17">
      <c r="B506" s="282"/>
      <c r="C506" s="99" t="s">
        <v>355</v>
      </c>
      <c r="D506" s="103">
        <f ca="1">INDEX(CRC_Contributions_Summary!$D$35:$O$554,MATCH($Q506,CRC_Contributions_Summary!$Q$35:$Q$554,0),MATCH(D$3,CRC_Contributions_Summary!$D$34:$O$34,0))</f>
        <v>0</v>
      </c>
      <c r="E506" s="103">
        <f ca="1">INDEX(CRC_Contributions_Summary!$D$35:$O$554,MATCH($Q506,CRC_Contributions_Summary!$Q$35:$Q$554,0),MATCH(E$3,CRC_Contributions_Summary!$D$34:$O$34,0))</f>
        <v>0</v>
      </c>
      <c r="F506" s="103">
        <f ca="1">INDEX(CRC_Contributions_Summary!$D$35:$O$554,MATCH($Q506,CRC_Contributions_Summary!$Q$35:$Q$554,0),MATCH(F$3,CRC_Contributions_Summary!$D$34:$O$34,0))</f>
        <v>0</v>
      </c>
      <c r="G506" s="103">
        <f ca="1">INDEX(CRC_Contributions_Summary!$D$35:$O$554,MATCH($Q506,CRC_Contributions_Summary!$Q$35:$Q$554,0),MATCH(G$3,CRC_Contributions_Summary!$D$34:$O$34,0))</f>
        <v>0</v>
      </c>
      <c r="H506" s="103">
        <f ca="1">INDEX(CRC_Contributions_Summary!$D$35:$O$554,MATCH($Q506,CRC_Contributions_Summary!$Q$35:$Q$554,0),MATCH(H$3,CRC_Contributions_Summary!$D$34:$O$34,0))</f>
        <v>0</v>
      </c>
      <c r="I506" s="103">
        <f ca="1">INDEX(CRC_Contributions_Summary!$D$35:$O$554,MATCH($Q506,CRC_Contributions_Summary!$Q$35:$Q$554,0),MATCH(I$3,CRC_Contributions_Summary!$D$34:$O$34,0))</f>
        <v>0</v>
      </c>
      <c r="J506" s="103">
        <f ca="1">INDEX(CRC_Contributions_Summary!$D$35:$O$554,MATCH($Q506,CRC_Contributions_Summary!$Q$35:$Q$554,0),MATCH(J$3,CRC_Contributions_Summary!$D$34:$O$34,0))</f>
        <v>0</v>
      </c>
      <c r="K506" s="103">
        <f ca="1">INDEX(CRC_Contributions_Summary!$D$35:$O$554,MATCH($Q506,CRC_Contributions_Summary!$Q$35:$Q$554,0),MATCH(K$3,CRC_Contributions_Summary!$D$34:$O$34,0))</f>
        <v>0</v>
      </c>
      <c r="L506" s="103">
        <f ca="1">INDEX(CRC_Contributions_Summary!$D$35:$O$554,MATCH($Q506,CRC_Contributions_Summary!$Q$35:$Q$554,0),MATCH(L$3,CRC_Contributions_Summary!$D$34:$O$34,0))</f>
        <v>0</v>
      </c>
      <c r="M506" s="103">
        <f ca="1">INDEX(CRC_Contributions_Summary!$D$35:$O$554,MATCH($Q506,CRC_Contributions_Summary!$Q$35:$Q$554,0),MATCH(M$3,CRC_Contributions_Summary!$D$34:$O$34,0))</f>
        <v>0</v>
      </c>
      <c r="N506" s="103">
        <f ca="1">INDEX(CRC_Contributions_Summary!$D$35:$O$554,MATCH($Q506,CRC_Contributions_Summary!$Q$35:$Q$554,0),MATCH(N$3,CRC_Contributions_Summary!$D$34:$O$34,0))</f>
        <v>0</v>
      </c>
      <c r="O506" s="103">
        <f t="shared" ca="1" si="583"/>
        <v>0</v>
      </c>
      <c r="P506">
        <f t="shared" ref="P506" ca="1" si="586">B504</f>
        <v>101</v>
      </c>
      <c r="Q506" t="str">
        <f t="shared" ca="1" si="522"/>
        <v>101Staff value ($)</v>
      </c>
    </row>
    <row r="507" spans="2:17">
      <c r="B507" s="282"/>
      <c r="C507" s="100" t="s">
        <v>347</v>
      </c>
      <c r="D507" s="103">
        <f ca="1">INDEX(CRC_Contributions_Summary!$D$35:$O$554,MATCH($Q507,CRC_Contributions_Summary!$Q$35:$Q$554,0),MATCH(D$3,CRC_Contributions_Summary!$D$34:$O$34,0))</f>
        <v>0</v>
      </c>
      <c r="E507" s="103">
        <f ca="1">INDEX(CRC_Contributions_Summary!$D$35:$O$554,MATCH($Q507,CRC_Contributions_Summary!$Q$35:$Q$554,0),MATCH(E$3,CRC_Contributions_Summary!$D$34:$O$34,0))</f>
        <v>0</v>
      </c>
      <c r="F507" s="103">
        <f ca="1">INDEX(CRC_Contributions_Summary!$D$35:$O$554,MATCH($Q507,CRC_Contributions_Summary!$Q$35:$Q$554,0),MATCH(F$3,CRC_Contributions_Summary!$D$34:$O$34,0))</f>
        <v>0</v>
      </c>
      <c r="G507" s="103">
        <f ca="1">INDEX(CRC_Contributions_Summary!$D$35:$O$554,MATCH($Q507,CRC_Contributions_Summary!$Q$35:$Q$554,0),MATCH(G$3,CRC_Contributions_Summary!$D$34:$O$34,0))</f>
        <v>0</v>
      </c>
      <c r="H507" s="103">
        <f ca="1">INDEX(CRC_Contributions_Summary!$D$35:$O$554,MATCH($Q507,CRC_Contributions_Summary!$Q$35:$Q$554,0),MATCH(H$3,CRC_Contributions_Summary!$D$34:$O$34,0))</f>
        <v>0</v>
      </c>
      <c r="I507" s="103">
        <f ca="1">INDEX(CRC_Contributions_Summary!$D$35:$O$554,MATCH($Q507,CRC_Contributions_Summary!$Q$35:$Q$554,0),MATCH(I$3,CRC_Contributions_Summary!$D$34:$O$34,0))</f>
        <v>0</v>
      </c>
      <c r="J507" s="103">
        <f ca="1">INDEX(CRC_Contributions_Summary!$D$35:$O$554,MATCH($Q507,CRC_Contributions_Summary!$Q$35:$Q$554,0),MATCH(J$3,CRC_Contributions_Summary!$D$34:$O$34,0))</f>
        <v>0</v>
      </c>
      <c r="K507" s="103">
        <f ca="1">INDEX(CRC_Contributions_Summary!$D$35:$O$554,MATCH($Q507,CRC_Contributions_Summary!$Q$35:$Q$554,0),MATCH(K$3,CRC_Contributions_Summary!$D$34:$O$34,0))</f>
        <v>0</v>
      </c>
      <c r="L507" s="103">
        <f ca="1">INDEX(CRC_Contributions_Summary!$D$35:$O$554,MATCH($Q507,CRC_Contributions_Summary!$Q$35:$Q$554,0),MATCH(L$3,CRC_Contributions_Summary!$D$34:$O$34,0))</f>
        <v>0</v>
      </c>
      <c r="M507" s="103">
        <f ca="1">INDEX(CRC_Contributions_Summary!$D$35:$O$554,MATCH($Q507,CRC_Contributions_Summary!$Q$35:$Q$554,0),MATCH(M$3,CRC_Contributions_Summary!$D$34:$O$34,0))</f>
        <v>0</v>
      </c>
      <c r="N507" s="103">
        <f ca="1">INDEX(CRC_Contributions_Summary!$D$35:$O$554,MATCH($Q507,CRC_Contributions_Summary!$Q$35:$Q$554,0),MATCH(N$3,CRC_Contributions_Summary!$D$34:$O$34,0))</f>
        <v>0</v>
      </c>
      <c r="O507" s="103">
        <f t="shared" ca="1" si="583"/>
        <v>0</v>
      </c>
      <c r="P507">
        <f t="shared" ref="P507" ca="1" si="587">B504</f>
        <v>101</v>
      </c>
      <c r="Q507" t="str">
        <f t="shared" ca="1" si="522"/>
        <v>101Non-staff in-kind ($)</v>
      </c>
    </row>
    <row r="508" spans="2:17">
      <c r="B508" s="282"/>
      <c r="C508" s="101" t="s">
        <v>428</v>
      </c>
      <c r="D508" s="105">
        <f t="shared" ref="D508:O508" ca="1" si="588">SUM(D504,D506,D507)</f>
        <v>0</v>
      </c>
      <c r="E508" s="105">
        <f t="shared" ca="1" si="588"/>
        <v>0</v>
      </c>
      <c r="F508" s="105">
        <f t="shared" ca="1" si="588"/>
        <v>0</v>
      </c>
      <c r="G508" s="105">
        <f t="shared" ca="1" si="588"/>
        <v>0</v>
      </c>
      <c r="H508" s="105">
        <f t="shared" ca="1" si="588"/>
        <v>0</v>
      </c>
      <c r="I508" s="105">
        <f t="shared" ca="1" si="588"/>
        <v>0</v>
      </c>
      <c r="J508" s="105">
        <f t="shared" ca="1" si="588"/>
        <v>0</v>
      </c>
      <c r="K508" s="105">
        <f t="shared" ca="1" si="588"/>
        <v>0</v>
      </c>
      <c r="L508" s="105">
        <f t="shared" ca="1" si="588"/>
        <v>0</v>
      </c>
      <c r="M508" s="105">
        <f t="shared" ca="1" si="588"/>
        <v>0</v>
      </c>
      <c r="N508" s="105">
        <f t="shared" ca="1" si="588"/>
        <v>0</v>
      </c>
      <c r="O508" s="105">
        <f t="shared" ca="1" si="588"/>
        <v>0</v>
      </c>
      <c r="Q508" t="str">
        <f t="shared" si="522"/>
        <v>Partner total ($)</v>
      </c>
    </row>
    <row r="509" spans="2:17">
      <c r="B509" s="282">
        <f ca="1">INDEX(CRC_Partner_Information!$B$7:$B$136,COUNTA(B$4:B509))</f>
        <v>102</v>
      </c>
      <c r="C509" s="98" t="s">
        <v>344</v>
      </c>
      <c r="D509" s="103">
        <f ca="1">INDEX(CRC_Contributions_Summary!$D$35:$O$554,MATCH($Q509,CRC_Contributions_Summary!$Q$35:$Q$554,0),MATCH(D$3,CRC_Contributions_Summary!$D$34:$O$34,0))</f>
        <v>0</v>
      </c>
      <c r="E509" s="103">
        <f ca="1">INDEX(CRC_Contributions_Summary!$D$35:$O$554,MATCH($Q509,CRC_Contributions_Summary!$Q$35:$Q$554,0),MATCH(E$3,CRC_Contributions_Summary!$D$34:$O$34,0))</f>
        <v>0</v>
      </c>
      <c r="F509" s="103">
        <f ca="1">INDEX(CRC_Contributions_Summary!$D$35:$O$554,MATCH($Q509,CRC_Contributions_Summary!$Q$35:$Q$554,0),MATCH(F$3,CRC_Contributions_Summary!$D$34:$O$34,0))</f>
        <v>0</v>
      </c>
      <c r="G509" s="103">
        <f ca="1">INDEX(CRC_Contributions_Summary!$D$35:$O$554,MATCH($Q509,CRC_Contributions_Summary!$Q$35:$Q$554,0),MATCH(G$3,CRC_Contributions_Summary!$D$34:$O$34,0))</f>
        <v>0</v>
      </c>
      <c r="H509" s="103">
        <f ca="1">INDEX(CRC_Contributions_Summary!$D$35:$O$554,MATCH($Q509,CRC_Contributions_Summary!$Q$35:$Q$554,0),MATCH(H$3,CRC_Contributions_Summary!$D$34:$O$34,0))</f>
        <v>0</v>
      </c>
      <c r="I509" s="103">
        <f ca="1">INDEX(CRC_Contributions_Summary!$D$35:$O$554,MATCH($Q509,CRC_Contributions_Summary!$Q$35:$Q$554,0),MATCH(I$3,CRC_Contributions_Summary!$D$34:$O$34,0))</f>
        <v>0</v>
      </c>
      <c r="J509" s="103">
        <f ca="1">INDEX(CRC_Contributions_Summary!$D$35:$O$554,MATCH($Q509,CRC_Contributions_Summary!$Q$35:$Q$554,0),MATCH(J$3,CRC_Contributions_Summary!$D$34:$O$34,0))</f>
        <v>0</v>
      </c>
      <c r="K509" s="103">
        <f ca="1">INDEX(CRC_Contributions_Summary!$D$35:$O$554,MATCH($Q509,CRC_Contributions_Summary!$Q$35:$Q$554,0),MATCH(K$3,CRC_Contributions_Summary!$D$34:$O$34,0))</f>
        <v>0</v>
      </c>
      <c r="L509" s="103">
        <f ca="1">INDEX(CRC_Contributions_Summary!$D$35:$O$554,MATCH($Q509,CRC_Contributions_Summary!$Q$35:$Q$554,0),MATCH(L$3,CRC_Contributions_Summary!$D$34:$O$34,0))</f>
        <v>0</v>
      </c>
      <c r="M509" s="103">
        <f ca="1">INDEX(CRC_Contributions_Summary!$D$35:$O$554,MATCH($Q509,CRC_Contributions_Summary!$Q$35:$Q$554,0),MATCH(M$3,CRC_Contributions_Summary!$D$34:$O$34,0))</f>
        <v>0</v>
      </c>
      <c r="N509" s="103">
        <f ca="1">INDEX(CRC_Contributions_Summary!$D$35:$O$554,MATCH($Q509,CRC_Contributions_Summary!$Q$35:$Q$554,0),MATCH(N$3,CRC_Contributions_Summary!$D$34:$O$34,0))</f>
        <v>0</v>
      </c>
      <c r="O509" s="103">
        <f t="shared" ref="O509:O512" ca="1" si="589">SUM(D509:N509)</f>
        <v>0</v>
      </c>
      <c r="P509">
        <f t="shared" ref="P509" ca="1" si="590">B509</f>
        <v>102</v>
      </c>
      <c r="Q509" t="str">
        <f t="shared" ca="1" si="522"/>
        <v>102Cash ($)</v>
      </c>
    </row>
    <row r="510" spans="2:17">
      <c r="B510" s="282"/>
      <c r="C510" s="99" t="s">
        <v>345</v>
      </c>
      <c r="D510" s="104">
        <f ca="1">INDEX(CRC_Contributions_Summary!$D$35:$O$554,MATCH($Q510,CRC_Contributions_Summary!$Q$35:$Q$554,0),MATCH(D$3,CRC_Contributions_Summary!$D$34:$O$34,0))</f>
        <v>0</v>
      </c>
      <c r="E510" s="104">
        <f ca="1">INDEX(CRC_Contributions_Summary!$D$35:$O$554,MATCH($Q510,CRC_Contributions_Summary!$Q$35:$Q$554,0),MATCH(E$3,CRC_Contributions_Summary!$D$34:$O$34,0))</f>
        <v>0</v>
      </c>
      <c r="F510" s="104">
        <f ca="1">INDEX(CRC_Contributions_Summary!$D$35:$O$554,MATCH($Q510,CRC_Contributions_Summary!$Q$35:$Q$554,0),MATCH(F$3,CRC_Contributions_Summary!$D$34:$O$34,0))</f>
        <v>0</v>
      </c>
      <c r="G510" s="104">
        <f ca="1">INDEX(CRC_Contributions_Summary!$D$35:$O$554,MATCH($Q510,CRC_Contributions_Summary!$Q$35:$Q$554,0),MATCH(G$3,CRC_Contributions_Summary!$D$34:$O$34,0))</f>
        <v>0</v>
      </c>
      <c r="H510" s="104">
        <f ca="1">INDEX(CRC_Contributions_Summary!$D$35:$O$554,MATCH($Q510,CRC_Contributions_Summary!$Q$35:$Q$554,0),MATCH(H$3,CRC_Contributions_Summary!$D$34:$O$34,0))</f>
        <v>0</v>
      </c>
      <c r="I510" s="104">
        <f ca="1">INDEX(CRC_Contributions_Summary!$D$35:$O$554,MATCH($Q510,CRC_Contributions_Summary!$Q$35:$Q$554,0),MATCH(I$3,CRC_Contributions_Summary!$D$34:$O$34,0))</f>
        <v>0</v>
      </c>
      <c r="J510" s="104">
        <f ca="1">INDEX(CRC_Contributions_Summary!$D$35:$O$554,MATCH($Q510,CRC_Contributions_Summary!$Q$35:$Q$554,0),MATCH(J$3,CRC_Contributions_Summary!$D$34:$O$34,0))</f>
        <v>0</v>
      </c>
      <c r="K510" s="104">
        <f ca="1">INDEX(CRC_Contributions_Summary!$D$35:$O$554,MATCH($Q510,CRC_Contributions_Summary!$Q$35:$Q$554,0),MATCH(K$3,CRC_Contributions_Summary!$D$34:$O$34,0))</f>
        <v>0</v>
      </c>
      <c r="L510" s="104">
        <f ca="1">INDEX(CRC_Contributions_Summary!$D$35:$O$554,MATCH($Q510,CRC_Contributions_Summary!$Q$35:$Q$554,0),MATCH(L$3,CRC_Contributions_Summary!$D$34:$O$34,0))</f>
        <v>0</v>
      </c>
      <c r="M510" s="104">
        <f ca="1">INDEX(CRC_Contributions_Summary!$D$35:$O$554,MATCH($Q510,CRC_Contributions_Summary!$Q$35:$Q$554,0),MATCH(M$3,CRC_Contributions_Summary!$D$34:$O$34,0))</f>
        <v>0</v>
      </c>
      <c r="N510" s="104">
        <f ca="1">INDEX(CRC_Contributions_Summary!$D$35:$O$554,MATCH($Q510,CRC_Contributions_Summary!$Q$35:$Q$554,0),MATCH(N$3,CRC_Contributions_Summary!$D$34:$O$34,0))</f>
        <v>0</v>
      </c>
      <c r="O510" s="104">
        <f t="shared" ca="1" si="589"/>
        <v>0</v>
      </c>
      <c r="P510">
        <f t="shared" ref="P510" ca="1" si="591">B509</f>
        <v>102</v>
      </c>
      <c r="Q510" t="str">
        <f t="shared" ca="1" si="522"/>
        <v>102Number of FTE</v>
      </c>
    </row>
    <row r="511" spans="2:17">
      <c r="B511" s="282"/>
      <c r="C511" s="99" t="s">
        <v>355</v>
      </c>
      <c r="D511" s="103">
        <f ca="1">INDEX(CRC_Contributions_Summary!$D$35:$O$554,MATCH($Q511,CRC_Contributions_Summary!$Q$35:$Q$554,0),MATCH(D$3,CRC_Contributions_Summary!$D$34:$O$34,0))</f>
        <v>0</v>
      </c>
      <c r="E511" s="103">
        <f ca="1">INDEX(CRC_Contributions_Summary!$D$35:$O$554,MATCH($Q511,CRC_Contributions_Summary!$Q$35:$Q$554,0),MATCH(E$3,CRC_Contributions_Summary!$D$34:$O$34,0))</f>
        <v>0</v>
      </c>
      <c r="F511" s="103">
        <f ca="1">INDEX(CRC_Contributions_Summary!$D$35:$O$554,MATCH($Q511,CRC_Contributions_Summary!$Q$35:$Q$554,0),MATCH(F$3,CRC_Contributions_Summary!$D$34:$O$34,0))</f>
        <v>0</v>
      </c>
      <c r="G511" s="103">
        <f ca="1">INDEX(CRC_Contributions_Summary!$D$35:$O$554,MATCH($Q511,CRC_Contributions_Summary!$Q$35:$Q$554,0),MATCH(G$3,CRC_Contributions_Summary!$D$34:$O$34,0))</f>
        <v>0</v>
      </c>
      <c r="H511" s="103">
        <f ca="1">INDEX(CRC_Contributions_Summary!$D$35:$O$554,MATCH($Q511,CRC_Contributions_Summary!$Q$35:$Q$554,0),MATCH(H$3,CRC_Contributions_Summary!$D$34:$O$34,0))</f>
        <v>0</v>
      </c>
      <c r="I511" s="103">
        <f ca="1">INDEX(CRC_Contributions_Summary!$D$35:$O$554,MATCH($Q511,CRC_Contributions_Summary!$Q$35:$Q$554,0),MATCH(I$3,CRC_Contributions_Summary!$D$34:$O$34,0))</f>
        <v>0</v>
      </c>
      <c r="J511" s="103">
        <f ca="1">INDEX(CRC_Contributions_Summary!$D$35:$O$554,MATCH($Q511,CRC_Contributions_Summary!$Q$35:$Q$554,0),MATCH(J$3,CRC_Contributions_Summary!$D$34:$O$34,0))</f>
        <v>0</v>
      </c>
      <c r="K511" s="103">
        <f ca="1">INDEX(CRC_Contributions_Summary!$D$35:$O$554,MATCH($Q511,CRC_Contributions_Summary!$Q$35:$Q$554,0),MATCH(K$3,CRC_Contributions_Summary!$D$34:$O$34,0))</f>
        <v>0</v>
      </c>
      <c r="L511" s="103">
        <f ca="1">INDEX(CRC_Contributions_Summary!$D$35:$O$554,MATCH($Q511,CRC_Contributions_Summary!$Q$35:$Q$554,0),MATCH(L$3,CRC_Contributions_Summary!$D$34:$O$34,0))</f>
        <v>0</v>
      </c>
      <c r="M511" s="103">
        <f ca="1">INDEX(CRC_Contributions_Summary!$D$35:$O$554,MATCH($Q511,CRC_Contributions_Summary!$Q$35:$Q$554,0),MATCH(M$3,CRC_Contributions_Summary!$D$34:$O$34,0))</f>
        <v>0</v>
      </c>
      <c r="N511" s="103">
        <f ca="1">INDEX(CRC_Contributions_Summary!$D$35:$O$554,MATCH($Q511,CRC_Contributions_Summary!$Q$35:$Q$554,0),MATCH(N$3,CRC_Contributions_Summary!$D$34:$O$34,0))</f>
        <v>0</v>
      </c>
      <c r="O511" s="103">
        <f t="shared" ca="1" si="589"/>
        <v>0</v>
      </c>
      <c r="P511">
        <f t="shared" ref="P511" ca="1" si="592">B509</f>
        <v>102</v>
      </c>
      <c r="Q511" t="str">
        <f t="shared" ca="1" si="522"/>
        <v>102Staff value ($)</v>
      </c>
    </row>
    <row r="512" spans="2:17">
      <c r="B512" s="282"/>
      <c r="C512" s="100" t="s">
        <v>347</v>
      </c>
      <c r="D512" s="103">
        <f ca="1">INDEX(CRC_Contributions_Summary!$D$35:$O$554,MATCH($Q512,CRC_Contributions_Summary!$Q$35:$Q$554,0),MATCH(D$3,CRC_Contributions_Summary!$D$34:$O$34,0))</f>
        <v>0</v>
      </c>
      <c r="E512" s="103">
        <f ca="1">INDEX(CRC_Contributions_Summary!$D$35:$O$554,MATCH($Q512,CRC_Contributions_Summary!$Q$35:$Q$554,0),MATCH(E$3,CRC_Contributions_Summary!$D$34:$O$34,0))</f>
        <v>0</v>
      </c>
      <c r="F512" s="103">
        <f ca="1">INDEX(CRC_Contributions_Summary!$D$35:$O$554,MATCH($Q512,CRC_Contributions_Summary!$Q$35:$Q$554,0),MATCH(F$3,CRC_Contributions_Summary!$D$34:$O$34,0))</f>
        <v>0</v>
      </c>
      <c r="G512" s="103">
        <f ca="1">INDEX(CRC_Contributions_Summary!$D$35:$O$554,MATCH($Q512,CRC_Contributions_Summary!$Q$35:$Q$554,0),MATCH(G$3,CRC_Contributions_Summary!$D$34:$O$34,0))</f>
        <v>0</v>
      </c>
      <c r="H512" s="103">
        <f ca="1">INDEX(CRC_Contributions_Summary!$D$35:$O$554,MATCH($Q512,CRC_Contributions_Summary!$Q$35:$Q$554,0),MATCH(H$3,CRC_Contributions_Summary!$D$34:$O$34,0))</f>
        <v>0</v>
      </c>
      <c r="I512" s="103">
        <f ca="1">INDEX(CRC_Contributions_Summary!$D$35:$O$554,MATCH($Q512,CRC_Contributions_Summary!$Q$35:$Q$554,0),MATCH(I$3,CRC_Contributions_Summary!$D$34:$O$34,0))</f>
        <v>0</v>
      </c>
      <c r="J512" s="103">
        <f ca="1">INDEX(CRC_Contributions_Summary!$D$35:$O$554,MATCH($Q512,CRC_Contributions_Summary!$Q$35:$Q$554,0),MATCH(J$3,CRC_Contributions_Summary!$D$34:$O$34,0))</f>
        <v>0</v>
      </c>
      <c r="K512" s="103">
        <f ca="1">INDEX(CRC_Contributions_Summary!$D$35:$O$554,MATCH($Q512,CRC_Contributions_Summary!$Q$35:$Q$554,0),MATCH(K$3,CRC_Contributions_Summary!$D$34:$O$34,0))</f>
        <v>0</v>
      </c>
      <c r="L512" s="103">
        <f ca="1">INDEX(CRC_Contributions_Summary!$D$35:$O$554,MATCH($Q512,CRC_Contributions_Summary!$Q$35:$Q$554,0),MATCH(L$3,CRC_Contributions_Summary!$D$34:$O$34,0))</f>
        <v>0</v>
      </c>
      <c r="M512" s="103">
        <f ca="1">INDEX(CRC_Contributions_Summary!$D$35:$O$554,MATCH($Q512,CRC_Contributions_Summary!$Q$35:$Q$554,0),MATCH(M$3,CRC_Contributions_Summary!$D$34:$O$34,0))</f>
        <v>0</v>
      </c>
      <c r="N512" s="103">
        <f ca="1">INDEX(CRC_Contributions_Summary!$D$35:$O$554,MATCH($Q512,CRC_Contributions_Summary!$Q$35:$Q$554,0),MATCH(N$3,CRC_Contributions_Summary!$D$34:$O$34,0))</f>
        <v>0</v>
      </c>
      <c r="O512" s="103">
        <f t="shared" ca="1" si="589"/>
        <v>0</v>
      </c>
      <c r="P512">
        <f t="shared" ref="P512" ca="1" si="593">B509</f>
        <v>102</v>
      </c>
      <c r="Q512" t="str">
        <f t="shared" ca="1" si="522"/>
        <v>102Non-staff in-kind ($)</v>
      </c>
    </row>
    <row r="513" spans="2:17">
      <c r="B513" s="282"/>
      <c r="C513" s="101" t="s">
        <v>428</v>
      </c>
      <c r="D513" s="105">
        <f t="shared" ref="D513:O513" ca="1" si="594">SUM(D509,D511,D512)</f>
        <v>0</v>
      </c>
      <c r="E513" s="105">
        <f t="shared" ca="1" si="594"/>
        <v>0</v>
      </c>
      <c r="F513" s="105">
        <f t="shared" ca="1" si="594"/>
        <v>0</v>
      </c>
      <c r="G513" s="105">
        <f t="shared" ca="1" si="594"/>
        <v>0</v>
      </c>
      <c r="H513" s="105">
        <f t="shared" ca="1" si="594"/>
        <v>0</v>
      </c>
      <c r="I513" s="105">
        <f t="shared" ca="1" si="594"/>
        <v>0</v>
      </c>
      <c r="J513" s="105">
        <f t="shared" ca="1" si="594"/>
        <v>0</v>
      </c>
      <c r="K513" s="105">
        <f t="shared" ca="1" si="594"/>
        <v>0</v>
      </c>
      <c r="L513" s="105">
        <f t="shared" ca="1" si="594"/>
        <v>0</v>
      </c>
      <c r="M513" s="105">
        <f t="shared" ca="1" si="594"/>
        <v>0</v>
      </c>
      <c r="N513" s="105">
        <f t="shared" ca="1" si="594"/>
        <v>0</v>
      </c>
      <c r="O513" s="105">
        <f t="shared" ca="1" si="594"/>
        <v>0</v>
      </c>
      <c r="Q513" t="str">
        <f t="shared" si="522"/>
        <v>Partner total ($)</v>
      </c>
    </row>
    <row r="514" spans="2:17">
      <c r="B514" s="282">
        <f ca="1">INDEX(CRC_Partner_Information!$B$7:$B$136,COUNTA(B$4:B514))</f>
        <v>103</v>
      </c>
      <c r="C514" s="98" t="s">
        <v>344</v>
      </c>
      <c r="D514" s="103">
        <f ca="1">INDEX(CRC_Contributions_Summary!$D$35:$O$554,MATCH($Q514,CRC_Contributions_Summary!$Q$35:$Q$554,0),MATCH(D$3,CRC_Contributions_Summary!$D$34:$O$34,0))</f>
        <v>0</v>
      </c>
      <c r="E514" s="103">
        <f ca="1">INDEX(CRC_Contributions_Summary!$D$35:$O$554,MATCH($Q514,CRC_Contributions_Summary!$Q$35:$Q$554,0),MATCH(E$3,CRC_Contributions_Summary!$D$34:$O$34,0))</f>
        <v>0</v>
      </c>
      <c r="F514" s="103">
        <f ca="1">INDEX(CRC_Contributions_Summary!$D$35:$O$554,MATCH($Q514,CRC_Contributions_Summary!$Q$35:$Q$554,0),MATCH(F$3,CRC_Contributions_Summary!$D$34:$O$34,0))</f>
        <v>0</v>
      </c>
      <c r="G514" s="103">
        <f ca="1">INDEX(CRC_Contributions_Summary!$D$35:$O$554,MATCH($Q514,CRC_Contributions_Summary!$Q$35:$Q$554,0),MATCH(G$3,CRC_Contributions_Summary!$D$34:$O$34,0))</f>
        <v>0</v>
      </c>
      <c r="H514" s="103">
        <f ca="1">INDEX(CRC_Contributions_Summary!$D$35:$O$554,MATCH($Q514,CRC_Contributions_Summary!$Q$35:$Q$554,0),MATCH(H$3,CRC_Contributions_Summary!$D$34:$O$34,0))</f>
        <v>0</v>
      </c>
      <c r="I514" s="103">
        <f ca="1">INDEX(CRC_Contributions_Summary!$D$35:$O$554,MATCH($Q514,CRC_Contributions_Summary!$Q$35:$Q$554,0),MATCH(I$3,CRC_Contributions_Summary!$D$34:$O$34,0))</f>
        <v>0</v>
      </c>
      <c r="J514" s="103">
        <f ca="1">INDEX(CRC_Contributions_Summary!$D$35:$O$554,MATCH($Q514,CRC_Contributions_Summary!$Q$35:$Q$554,0),MATCH(J$3,CRC_Contributions_Summary!$D$34:$O$34,0))</f>
        <v>0</v>
      </c>
      <c r="K514" s="103">
        <f ca="1">INDEX(CRC_Contributions_Summary!$D$35:$O$554,MATCH($Q514,CRC_Contributions_Summary!$Q$35:$Q$554,0),MATCH(K$3,CRC_Contributions_Summary!$D$34:$O$34,0))</f>
        <v>0</v>
      </c>
      <c r="L514" s="103">
        <f ca="1">INDEX(CRC_Contributions_Summary!$D$35:$O$554,MATCH($Q514,CRC_Contributions_Summary!$Q$35:$Q$554,0),MATCH(L$3,CRC_Contributions_Summary!$D$34:$O$34,0))</f>
        <v>0</v>
      </c>
      <c r="M514" s="103">
        <f ca="1">INDEX(CRC_Contributions_Summary!$D$35:$O$554,MATCH($Q514,CRC_Contributions_Summary!$Q$35:$Q$554,0),MATCH(M$3,CRC_Contributions_Summary!$D$34:$O$34,0))</f>
        <v>0</v>
      </c>
      <c r="N514" s="103">
        <f ca="1">INDEX(CRC_Contributions_Summary!$D$35:$O$554,MATCH($Q514,CRC_Contributions_Summary!$Q$35:$Q$554,0),MATCH(N$3,CRC_Contributions_Summary!$D$34:$O$34,0))</f>
        <v>0</v>
      </c>
      <c r="O514" s="103">
        <f t="shared" ref="O514:O517" ca="1" si="595">SUM(D514:N514)</f>
        <v>0</v>
      </c>
      <c r="P514">
        <f t="shared" ref="P514" ca="1" si="596">B514</f>
        <v>103</v>
      </c>
      <c r="Q514" t="str">
        <f t="shared" ca="1" si="522"/>
        <v>103Cash ($)</v>
      </c>
    </row>
    <row r="515" spans="2:17">
      <c r="B515" s="282"/>
      <c r="C515" s="99" t="s">
        <v>345</v>
      </c>
      <c r="D515" s="104">
        <f ca="1">INDEX(CRC_Contributions_Summary!$D$35:$O$554,MATCH($Q515,CRC_Contributions_Summary!$Q$35:$Q$554,0),MATCH(D$3,CRC_Contributions_Summary!$D$34:$O$34,0))</f>
        <v>0</v>
      </c>
      <c r="E515" s="104">
        <f ca="1">INDEX(CRC_Contributions_Summary!$D$35:$O$554,MATCH($Q515,CRC_Contributions_Summary!$Q$35:$Q$554,0),MATCH(E$3,CRC_Contributions_Summary!$D$34:$O$34,0))</f>
        <v>0</v>
      </c>
      <c r="F515" s="104">
        <f ca="1">INDEX(CRC_Contributions_Summary!$D$35:$O$554,MATCH($Q515,CRC_Contributions_Summary!$Q$35:$Q$554,0),MATCH(F$3,CRC_Contributions_Summary!$D$34:$O$34,0))</f>
        <v>0</v>
      </c>
      <c r="G515" s="104">
        <f ca="1">INDEX(CRC_Contributions_Summary!$D$35:$O$554,MATCH($Q515,CRC_Contributions_Summary!$Q$35:$Q$554,0),MATCH(G$3,CRC_Contributions_Summary!$D$34:$O$34,0))</f>
        <v>0</v>
      </c>
      <c r="H515" s="104">
        <f ca="1">INDEX(CRC_Contributions_Summary!$D$35:$O$554,MATCH($Q515,CRC_Contributions_Summary!$Q$35:$Q$554,0),MATCH(H$3,CRC_Contributions_Summary!$D$34:$O$34,0))</f>
        <v>0</v>
      </c>
      <c r="I515" s="104">
        <f ca="1">INDEX(CRC_Contributions_Summary!$D$35:$O$554,MATCH($Q515,CRC_Contributions_Summary!$Q$35:$Q$554,0),MATCH(I$3,CRC_Contributions_Summary!$D$34:$O$34,0))</f>
        <v>0</v>
      </c>
      <c r="J515" s="104">
        <f ca="1">INDEX(CRC_Contributions_Summary!$D$35:$O$554,MATCH($Q515,CRC_Contributions_Summary!$Q$35:$Q$554,0),MATCH(J$3,CRC_Contributions_Summary!$D$34:$O$34,0))</f>
        <v>0</v>
      </c>
      <c r="K515" s="104">
        <f ca="1">INDEX(CRC_Contributions_Summary!$D$35:$O$554,MATCH($Q515,CRC_Contributions_Summary!$Q$35:$Q$554,0),MATCH(K$3,CRC_Contributions_Summary!$D$34:$O$34,0))</f>
        <v>0</v>
      </c>
      <c r="L515" s="104">
        <f ca="1">INDEX(CRC_Contributions_Summary!$D$35:$O$554,MATCH($Q515,CRC_Contributions_Summary!$Q$35:$Q$554,0),MATCH(L$3,CRC_Contributions_Summary!$D$34:$O$34,0))</f>
        <v>0</v>
      </c>
      <c r="M515" s="104">
        <f ca="1">INDEX(CRC_Contributions_Summary!$D$35:$O$554,MATCH($Q515,CRC_Contributions_Summary!$Q$35:$Q$554,0),MATCH(M$3,CRC_Contributions_Summary!$D$34:$O$34,0))</f>
        <v>0</v>
      </c>
      <c r="N515" s="104">
        <f ca="1">INDEX(CRC_Contributions_Summary!$D$35:$O$554,MATCH($Q515,CRC_Contributions_Summary!$Q$35:$Q$554,0),MATCH(N$3,CRC_Contributions_Summary!$D$34:$O$34,0))</f>
        <v>0</v>
      </c>
      <c r="O515" s="104">
        <f t="shared" ca="1" si="595"/>
        <v>0</v>
      </c>
      <c r="P515">
        <f t="shared" ref="P515" ca="1" si="597">B514</f>
        <v>103</v>
      </c>
      <c r="Q515" t="str">
        <f t="shared" ca="1" si="522"/>
        <v>103Number of FTE</v>
      </c>
    </row>
    <row r="516" spans="2:17">
      <c r="B516" s="282"/>
      <c r="C516" s="99" t="s">
        <v>355</v>
      </c>
      <c r="D516" s="103">
        <f ca="1">INDEX(CRC_Contributions_Summary!$D$35:$O$554,MATCH($Q516,CRC_Contributions_Summary!$Q$35:$Q$554,0),MATCH(D$3,CRC_Contributions_Summary!$D$34:$O$34,0))</f>
        <v>0</v>
      </c>
      <c r="E516" s="103">
        <f ca="1">INDEX(CRC_Contributions_Summary!$D$35:$O$554,MATCH($Q516,CRC_Contributions_Summary!$Q$35:$Q$554,0),MATCH(E$3,CRC_Contributions_Summary!$D$34:$O$34,0))</f>
        <v>0</v>
      </c>
      <c r="F516" s="103">
        <f ca="1">INDEX(CRC_Contributions_Summary!$D$35:$O$554,MATCH($Q516,CRC_Contributions_Summary!$Q$35:$Q$554,0),MATCH(F$3,CRC_Contributions_Summary!$D$34:$O$34,0))</f>
        <v>0</v>
      </c>
      <c r="G516" s="103">
        <f ca="1">INDEX(CRC_Contributions_Summary!$D$35:$O$554,MATCH($Q516,CRC_Contributions_Summary!$Q$35:$Q$554,0),MATCH(G$3,CRC_Contributions_Summary!$D$34:$O$34,0))</f>
        <v>0</v>
      </c>
      <c r="H516" s="103">
        <f ca="1">INDEX(CRC_Contributions_Summary!$D$35:$O$554,MATCH($Q516,CRC_Contributions_Summary!$Q$35:$Q$554,0),MATCH(H$3,CRC_Contributions_Summary!$D$34:$O$34,0))</f>
        <v>0</v>
      </c>
      <c r="I516" s="103">
        <f ca="1">INDEX(CRC_Contributions_Summary!$D$35:$O$554,MATCH($Q516,CRC_Contributions_Summary!$Q$35:$Q$554,0),MATCH(I$3,CRC_Contributions_Summary!$D$34:$O$34,0))</f>
        <v>0</v>
      </c>
      <c r="J516" s="103">
        <f ca="1">INDEX(CRC_Contributions_Summary!$D$35:$O$554,MATCH($Q516,CRC_Contributions_Summary!$Q$35:$Q$554,0),MATCH(J$3,CRC_Contributions_Summary!$D$34:$O$34,0))</f>
        <v>0</v>
      </c>
      <c r="K516" s="103">
        <f ca="1">INDEX(CRC_Contributions_Summary!$D$35:$O$554,MATCH($Q516,CRC_Contributions_Summary!$Q$35:$Q$554,0),MATCH(K$3,CRC_Contributions_Summary!$D$34:$O$34,0))</f>
        <v>0</v>
      </c>
      <c r="L516" s="103">
        <f ca="1">INDEX(CRC_Contributions_Summary!$D$35:$O$554,MATCH($Q516,CRC_Contributions_Summary!$Q$35:$Q$554,0),MATCH(L$3,CRC_Contributions_Summary!$D$34:$O$34,0))</f>
        <v>0</v>
      </c>
      <c r="M516" s="103">
        <f ca="1">INDEX(CRC_Contributions_Summary!$D$35:$O$554,MATCH($Q516,CRC_Contributions_Summary!$Q$35:$Q$554,0),MATCH(M$3,CRC_Contributions_Summary!$D$34:$O$34,0))</f>
        <v>0</v>
      </c>
      <c r="N516" s="103">
        <f ca="1">INDEX(CRC_Contributions_Summary!$D$35:$O$554,MATCH($Q516,CRC_Contributions_Summary!$Q$35:$Q$554,0),MATCH(N$3,CRC_Contributions_Summary!$D$34:$O$34,0))</f>
        <v>0</v>
      </c>
      <c r="O516" s="103">
        <f t="shared" ca="1" si="595"/>
        <v>0</v>
      </c>
      <c r="P516">
        <f t="shared" ref="P516" ca="1" si="598">B514</f>
        <v>103</v>
      </c>
      <c r="Q516" t="str">
        <f t="shared" ca="1" si="522"/>
        <v>103Staff value ($)</v>
      </c>
    </row>
    <row r="517" spans="2:17">
      <c r="B517" s="282"/>
      <c r="C517" s="100" t="s">
        <v>347</v>
      </c>
      <c r="D517" s="103">
        <f ca="1">INDEX(CRC_Contributions_Summary!$D$35:$O$554,MATCH($Q517,CRC_Contributions_Summary!$Q$35:$Q$554,0),MATCH(D$3,CRC_Contributions_Summary!$D$34:$O$34,0))</f>
        <v>0</v>
      </c>
      <c r="E517" s="103">
        <f ca="1">INDEX(CRC_Contributions_Summary!$D$35:$O$554,MATCH($Q517,CRC_Contributions_Summary!$Q$35:$Q$554,0),MATCH(E$3,CRC_Contributions_Summary!$D$34:$O$34,0))</f>
        <v>0</v>
      </c>
      <c r="F517" s="103">
        <f ca="1">INDEX(CRC_Contributions_Summary!$D$35:$O$554,MATCH($Q517,CRC_Contributions_Summary!$Q$35:$Q$554,0),MATCH(F$3,CRC_Contributions_Summary!$D$34:$O$34,0))</f>
        <v>0</v>
      </c>
      <c r="G517" s="103">
        <f ca="1">INDEX(CRC_Contributions_Summary!$D$35:$O$554,MATCH($Q517,CRC_Contributions_Summary!$Q$35:$Q$554,0),MATCH(G$3,CRC_Contributions_Summary!$D$34:$O$34,0))</f>
        <v>0</v>
      </c>
      <c r="H517" s="103">
        <f ca="1">INDEX(CRC_Contributions_Summary!$D$35:$O$554,MATCH($Q517,CRC_Contributions_Summary!$Q$35:$Q$554,0),MATCH(H$3,CRC_Contributions_Summary!$D$34:$O$34,0))</f>
        <v>0</v>
      </c>
      <c r="I517" s="103">
        <f ca="1">INDEX(CRC_Contributions_Summary!$D$35:$O$554,MATCH($Q517,CRC_Contributions_Summary!$Q$35:$Q$554,0),MATCH(I$3,CRC_Contributions_Summary!$D$34:$O$34,0))</f>
        <v>0</v>
      </c>
      <c r="J517" s="103">
        <f ca="1">INDEX(CRC_Contributions_Summary!$D$35:$O$554,MATCH($Q517,CRC_Contributions_Summary!$Q$35:$Q$554,0),MATCH(J$3,CRC_Contributions_Summary!$D$34:$O$34,0))</f>
        <v>0</v>
      </c>
      <c r="K517" s="103">
        <f ca="1">INDEX(CRC_Contributions_Summary!$D$35:$O$554,MATCH($Q517,CRC_Contributions_Summary!$Q$35:$Q$554,0),MATCH(K$3,CRC_Contributions_Summary!$D$34:$O$34,0))</f>
        <v>0</v>
      </c>
      <c r="L517" s="103">
        <f ca="1">INDEX(CRC_Contributions_Summary!$D$35:$O$554,MATCH($Q517,CRC_Contributions_Summary!$Q$35:$Q$554,0),MATCH(L$3,CRC_Contributions_Summary!$D$34:$O$34,0))</f>
        <v>0</v>
      </c>
      <c r="M517" s="103">
        <f ca="1">INDEX(CRC_Contributions_Summary!$D$35:$O$554,MATCH($Q517,CRC_Contributions_Summary!$Q$35:$Q$554,0),MATCH(M$3,CRC_Contributions_Summary!$D$34:$O$34,0))</f>
        <v>0</v>
      </c>
      <c r="N517" s="103">
        <f ca="1">INDEX(CRC_Contributions_Summary!$D$35:$O$554,MATCH($Q517,CRC_Contributions_Summary!$Q$35:$Q$554,0),MATCH(N$3,CRC_Contributions_Summary!$D$34:$O$34,0))</f>
        <v>0</v>
      </c>
      <c r="O517" s="103">
        <f t="shared" ca="1" si="595"/>
        <v>0</v>
      </c>
      <c r="P517">
        <f t="shared" ref="P517" ca="1" si="599">B514</f>
        <v>103</v>
      </c>
      <c r="Q517" t="str">
        <f t="shared" ref="Q517:Q580" ca="1" si="600">P517&amp;C517</f>
        <v>103Non-staff in-kind ($)</v>
      </c>
    </row>
    <row r="518" spans="2:17">
      <c r="B518" s="282"/>
      <c r="C518" s="101" t="s">
        <v>428</v>
      </c>
      <c r="D518" s="105">
        <f t="shared" ref="D518:O518" ca="1" si="601">SUM(D514,D516,D517)</f>
        <v>0</v>
      </c>
      <c r="E518" s="105">
        <f t="shared" ca="1" si="601"/>
        <v>0</v>
      </c>
      <c r="F518" s="105">
        <f t="shared" ca="1" si="601"/>
        <v>0</v>
      </c>
      <c r="G518" s="105">
        <f t="shared" ca="1" si="601"/>
        <v>0</v>
      </c>
      <c r="H518" s="105">
        <f t="shared" ca="1" si="601"/>
        <v>0</v>
      </c>
      <c r="I518" s="105">
        <f t="shared" ca="1" si="601"/>
        <v>0</v>
      </c>
      <c r="J518" s="105">
        <f t="shared" ca="1" si="601"/>
        <v>0</v>
      </c>
      <c r="K518" s="105">
        <f t="shared" ca="1" si="601"/>
        <v>0</v>
      </c>
      <c r="L518" s="105">
        <f t="shared" ca="1" si="601"/>
        <v>0</v>
      </c>
      <c r="M518" s="105">
        <f t="shared" ca="1" si="601"/>
        <v>0</v>
      </c>
      <c r="N518" s="105">
        <f t="shared" ca="1" si="601"/>
        <v>0</v>
      </c>
      <c r="O518" s="105">
        <f t="shared" ca="1" si="601"/>
        <v>0</v>
      </c>
      <c r="Q518" t="str">
        <f t="shared" si="600"/>
        <v>Partner total ($)</v>
      </c>
    </row>
    <row r="519" spans="2:17">
      <c r="B519" s="282">
        <f ca="1">INDEX(CRC_Partner_Information!$B$7:$B$136,COUNTA(B$4:B519))</f>
        <v>104</v>
      </c>
      <c r="C519" s="98" t="s">
        <v>344</v>
      </c>
      <c r="D519" s="103">
        <f ca="1">INDEX(CRC_Contributions_Summary!$D$35:$O$554,MATCH($Q519,CRC_Contributions_Summary!$Q$35:$Q$554,0),MATCH(D$3,CRC_Contributions_Summary!$D$34:$O$34,0))</f>
        <v>0</v>
      </c>
      <c r="E519" s="103">
        <f ca="1">INDEX(CRC_Contributions_Summary!$D$35:$O$554,MATCH($Q519,CRC_Contributions_Summary!$Q$35:$Q$554,0),MATCH(E$3,CRC_Contributions_Summary!$D$34:$O$34,0))</f>
        <v>0</v>
      </c>
      <c r="F519" s="103">
        <f ca="1">INDEX(CRC_Contributions_Summary!$D$35:$O$554,MATCH($Q519,CRC_Contributions_Summary!$Q$35:$Q$554,0),MATCH(F$3,CRC_Contributions_Summary!$D$34:$O$34,0))</f>
        <v>0</v>
      </c>
      <c r="G519" s="103">
        <f ca="1">INDEX(CRC_Contributions_Summary!$D$35:$O$554,MATCH($Q519,CRC_Contributions_Summary!$Q$35:$Q$554,0),MATCH(G$3,CRC_Contributions_Summary!$D$34:$O$34,0))</f>
        <v>0</v>
      </c>
      <c r="H519" s="103">
        <f ca="1">INDEX(CRC_Contributions_Summary!$D$35:$O$554,MATCH($Q519,CRC_Contributions_Summary!$Q$35:$Q$554,0),MATCH(H$3,CRC_Contributions_Summary!$D$34:$O$34,0))</f>
        <v>0</v>
      </c>
      <c r="I519" s="103">
        <f ca="1">INDEX(CRC_Contributions_Summary!$D$35:$O$554,MATCH($Q519,CRC_Contributions_Summary!$Q$35:$Q$554,0),MATCH(I$3,CRC_Contributions_Summary!$D$34:$O$34,0))</f>
        <v>0</v>
      </c>
      <c r="J519" s="103">
        <f ca="1">INDEX(CRC_Contributions_Summary!$D$35:$O$554,MATCH($Q519,CRC_Contributions_Summary!$Q$35:$Q$554,0),MATCH(J$3,CRC_Contributions_Summary!$D$34:$O$34,0))</f>
        <v>0</v>
      </c>
      <c r="K519" s="103">
        <f ca="1">INDEX(CRC_Contributions_Summary!$D$35:$O$554,MATCH($Q519,CRC_Contributions_Summary!$Q$35:$Q$554,0),MATCH(K$3,CRC_Contributions_Summary!$D$34:$O$34,0))</f>
        <v>0</v>
      </c>
      <c r="L519" s="103">
        <f ca="1">INDEX(CRC_Contributions_Summary!$D$35:$O$554,MATCH($Q519,CRC_Contributions_Summary!$Q$35:$Q$554,0),MATCH(L$3,CRC_Contributions_Summary!$D$34:$O$34,0))</f>
        <v>0</v>
      </c>
      <c r="M519" s="103">
        <f ca="1">INDEX(CRC_Contributions_Summary!$D$35:$O$554,MATCH($Q519,CRC_Contributions_Summary!$Q$35:$Q$554,0),MATCH(M$3,CRC_Contributions_Summary!$D$34:$O$34,0))</f>
        <v>0</v>
      </c>
      <c r="N519" s="103">
        <f ca="1">INDEX(CRC_Contributions_Summary!$D$35:$O$554,MATCH($Q519,CRC_Contributions_Summary!$Q$35:$Q$554,0),MATCH(N$3,CRC_Contributions_Summary!$D$34:$O$34,0))</f>
        <v>0</v>
      </c>
      <c r="O519" s="103">
        <f t="shared" ref="O519:O522" ca="1" si="602">SUM(D519:N519)</f>
        <v>0</v>
      </c>
      <c r="P519">
        <f t="shared" ref="P519" ca="1" si="603">B519</f>
        <v>104</v>
      </c>
      <c r="Q519" t="str">
        <f t="shared" ca="1" si="600"/>
        <v>104Cash ($)</v>
      </c>
    </row>
    <row r="520" spans="2:17">
      <c r="B520" s="282"/>
      <c r="C520" s="99" t="s">
        <v>345</v>
      </c>
      <c r="D520" s="104">
        <f ca="1">INDEX(CRC_Contributions_Summary!$D$35:$O$554,MATCH($Q520,CRC_Contributions_Summary!$Q$35:$Q$554,0),MATCH(D$3,CRC_Contributions_Summary!$D$34:$O$34,0))</f>
        <v>0</v>
      </c>
      <c r="E520" s="104">
        <f ca="1">INDEX(CRC_Contributions_Summary!$D$35:$O$554,MATCH($Q520,CRC_Contributions_Summary!$Q$35:$Q$554,0),MATCH(E$3,CRC_Contributions_Summary!$D$34:$O$34,0))</f>
        <v>0</v>
      </c>
      <c r="F520" s="104">
        <f ca="1">INDEX(CRC_Contributions_Summary!$D$35:$O$554,MATCH($Q520,CRC_Contributions_Summary!$Q$35:$Q$554,0),MATCH(F$3,CRC_Contributions_Summary!$D$34:$O$34,0))</f>
        <v>0</v>
      </c>
      <c r="G520" s="104">
        <f ca="1">INDEX(CRC_Contributions_Summary!$D$35:$O$554,MATCH($Q520,CRC_Contributions_Summary!$Q$35:$Q$554,0),MATCH(G$3,CRC_Contributions_Summary!$D$34:$O$34,0))</f>
        <v>0</v>
      </c>
      <c r="H520" s="104">
        <f ca="1">INDEX(CRC_Contributions_Summary!$D$35:$O$554,MATCH($Q520,CRC_Contributions_Summary!$Q$35:$Q$554,0),MATCH(H$3,CRC_Contributions_Summary!$D$34:$O$34,0))</f>
        <v>0</v>
      </c>
      <c r="I520" s="104">
        <f ca="1">INDEX(CRC_Contributions_Summary!$D$35:$O$554,MATCH($Q520,CRC_Contributions_Summary!$Q$35:$Q$554,0),MATCH(I$3,CRC_Contributions_Summary!$D$34:$O$34,0))</f>
        <v>0</v>
      </c>
      <c r="J520" s="104">
        <f ca="1">INDEX(CRC_Contributions_Summary!$D$35:$O$554,MATCH($Q520,CRC_Contributions_Summary!$Q$35:$Q$554,0),MATCH(J$3,CRC_Contributions_Summary!$D$34:$O$34,0))</f>
        <v>0</v>
      </c>
      <c r="K520" s="104">
        <f ca="1">INDEX(CRC_Contributions_Summary!$D$35:$O$554,MATCH($Q520,CRC_Contributions_Summary!$Q$35:$Q$554,0),MATCH(K$3,CRC_Contributions_Summary!$D$34:$O$34,0))</f>
        <v>0</v>
      </c>
      <c r="L520" s="104">
        <f ca="1">INDEX(CRC_Contributions_Summary!$D$35:$O$554,MATCH($Q520,CRC_Contributions_Summary!$Q$35:$Q$554,0),MATCH(L$3,CRC_Contributions_Summary!$D$34:$O$34,0))</f>
        <v>0</v>
      </c>
      <c r="M520" s="104">
        <f ca="1">INDEX(CRC_Contributions_Summary!$D$35:$O$554,MATCH($Q520,CRC_Contributions_Summary!$Q$35:$Q$554,0),MATCH(M$3,CRC_Contributions_Summary!$D$34:$O$34,0))</f>
        <v>0</v>
      </c>
      <c r="N520" s="104">
        <f ca="1">INDEX(CRC_Contributions_Summary!$D$35:$O$554,MATCH($Q520,CRC_Contributions_Summary!$Q$35:$Q$554,0),MATCH(N$3,CRC_Contributions_Summary!$D$34:$O$34,0))</f>
        <v>0</v>
      </c>
      <c r="O520" s="104">
        <f t="shared" ca="1" si="602"/>
        <v>0</v>
      </c>
      <c r="P520">
        <f t="shared" ref="P520" ca="1" si="604">B519</f>
        <v>104</v>
      </c>
      <c r="Q520" t="str">
        <f t="shared" ca="1" si="600"/>
        <v>104Number of FTE</v>
      </c>
    </row>
    <row r="521" spans="2:17">
      <c r="B521" s="282"/>
      <c r="C521" s="99" t="s">
        <v>355</v>
      </c>
      <c r="D521" s="103">
        <f ca="1">INDEX(CRC_Contributions_Summary!$D$35:$O$554,MATCH($Q521,CRC_Contributions_Summary!$Q$35:$Q$554,0),MATCH(D$3,CRC_Contributions_Summary!$D$34:$O$34,0))</f>
        <v>0</v>
      </c>
      <c r="E521" s="103">
        <f ca="1">INDEX(CRC_Contributions_Summary!$D$35:$O$554,MATCH($Q521,CRC_Contributions_Summary!$Q$35:$Q$554,0),MATCH(E$3,CRC_Contributions_Summary!$D$34:$O$34,0))</f>
        <v>0</v>
      </c>
      <c r="F521" s="103">
        <f ca="1">INDEX(CRC_Contributions_Summary!$D$35:$O$554,MATCH($Q521,CRC_Contributions_Summary!$Q$35:$Q$554,0),MATCH(F$3,CRC_Contributions_Summary!$D$34:$O$34,0))</f>
        <v>0</v>
      </c>
      <c r="G521" s="103">
        <f ca="1">INDEX(CRC_Contributions_Summary!$D$35:$O$554,MATCH($Q521,CRC_Contributions_Summary!$Q$35:$Q$554,0),MATCH(G$3,CRC_Contributions_Summary!$D$34:$O$34,0))</f>
        <v>0</v>
      </c>
      <c r="H521" s="103">
        <f ca="1">INDEX(CRC_Contributions_Summary!$D$35:$O$554,MATCH($Q521,CRC_Contributions_Summary!$Q$35:$Q$554,0),MATCH(H$3,CRC_Contributions_Summary!$D$34:$O$34,0))</f>
        <v>0</v>
      </c>
      <c r="I521" s="103">
        <f ca="1">INDEX(CRC_Contributions_Summary!$D$35:$O$554,MATCH($Q521,CRC_Contributions_Summary!$Q$35:$Q$554,0),MATCH(I$3,CRC_Contributions_Summary!$D$34:$O$34,0))</f>
        <v>0</v>
      </c>
      <c r="J521" s="103">
        <f ca="1">INDEX(CRC_Contributions_Summary!$D$35:$O$554,MATCH($Q521,CRC_Contributions_Summary!$Q$35:$Q$554,0),MATCH(J$3,CRC_Contributions_Summary!$D$34:$O$34,0))</f>
        <v>0</v>
      </c>
      <c r="K521" s="103">
        <f ca="1">INDEX(CRC_Contributions_Summary!$D$35:$O$554,MATCH($Q521,CRC_Contributions_Summary!$Q$35:$Q$554,0),MATCH(K$3,CRC_Contributions_Summary!$D$34:$O$34,0))</f>
        <v>0</v>
      </c>
      <c r="L521" s="103">
        <f ca="1">INDEX(CRC_Contributions_Summary!$D$35:$O$554,MATCH($Q521,CRC_Contributions_Summary!$Q$35:$Q$554,0),MATCH(L$3,CRC_Contributions_Summary!$D$34:$O$34,0))</f>
        <v>0</v>
      </c>
      <c r="M521" s="103">
        <f ca="1">INDEX(CRC_Contributions_Summary!$D$35:$O$554,MATCH($Q521,CRC_Contributions_Summary!$Q$35:$Q$554,0),MATCH(M$3,CRC_Contributions_Summary!$D$34:$O$34,0))</f>
        <v>0</v>
      </c>
      <c r="N521" s="103">
        <f ca="1">INDEX(CRC_Contributions_Summary!$D$35:$O$554,MATCH($Q521,CRC_Contributions_Summary!$Q$35:$Q$554,0),MATCH(N$3,CRC_Contributions_Summary!$D$34:$O$34,0))</f>
        <v>0</v>
      </c>
      <c r="O521" s="103">
        <f t="shared" ca="1" si="602"/>
        <v>0</v>
      </c>
      <c r="P521">
        <f t="shared" ref="P521" ca="1" si="605">B519</f>
        <v>104</v>
      </c>
      <c r="Q521" t="str">
        <f t="shared" ca="1" si="600"/>
        <v>104Staff value ($)</v>
      </c>
    </row>
    <row r="522" spans="2:17">
      <c r="B522" s="282"/>
      <c r="C522" s="100" t="s">
        <v>347</v>
      </c>
      <c r="D522" s="103">
        <f ca="1">INDEX(CRC_Contributions_Summary!$D$35:$O$554,MATCH($Q522,CRC_Contributions_Summary!$Q$35:$Q$554,0),MATCH(D$3,CRC_Contributions_Summary!$D$34:$O$34,0))</f>
        <v>0</v>
      </c>
      <c r="E522" s="103">
        <f ca="1">INDEX(CRC_Contributions_Summary!$D$35:$O$554,MATCH($Q522,CRC_Contributions_Summary!$Q$35:$Q$554,0),MATCH(E$3,CRC_Contributions_Summary!$D$34:$O$34,0))</f>
        <v>0</v>
      </c>
      <c r="F522" s="103">
        <f ca="1">INDEX(CRC_Contributions_Summary!$D$35:$O$554,MATCH($Q522,CRC_Contributions_Summary!$Q$35:$Q$554,0),MATCH(F$3,CRC_Contributions_Summary!$D$34:$O$34,0))</f>
        <v>0</v>
      </c>
      <c r="G522" s="103">
        <f ca="1">INDEX(CRC_Contributions_Summary!$D$35:$O$554,MATCH($Q522,CRC_Contributions_Summary!$Q$35:$Q$554,0),MATCH(G$3,CRC_Contributions_Summary!$D$34:$O$34,0))</f>
        <v>0</v>
      </c>
      <c r="H522" s="103">
        <f ca="1">INDEX(CRC_Contributions_Summary!$D$35:$O$554,MATCH($Q522,CRC_Contributions_Summary!$Q$35:$Q$554,0),MATCH(H$3,CRC_Contributions_Summary!$D$34:$O$34,0))</f>
        <v>0</v>
      </c>
      <c r="I522" s="103">
        <f ca="1">INDEX(CRC_Contributions_Summary!$D$35:$O$554,MATCH($Q522,CRC_Contributions_Summary!$Q$35:$Q$554,0),MATCH(I$3,CRC_Contributions_Summary!$D$34:$O$34,0))</f>
        <v>0</v>
      </c>
      <c r="J522" s="103">
        <f ca="1">INDEX(CRC_Contributions_Summary!$D$35:$O$554,MATCH($Q522,CRC_Contributions_Summary!$Q$35:$Q$554,0),MATCH(J$3,CRC_Contributions_Summary!$D$34:$O$34,0))</f>
        <v>0</v>
      </c>
      <c r="K522" s="103">
        <f ca="1">INDEX(CRC_Contributions_Summary!$D$35:$O$554,MATCH($Q522,CRC_Contributions_Summary!$Q$35:$Q$554,0),MATCH(K$3,CRC_Contributions_Summary!$D$34:$O$34,0))</f>
        <v>0</v>
      </c>
      <c r="L522" s="103">
        <f ca="1">INDEX(CRC_Contributions_Summary!$D$35:$O$554,MATCH($Q522,CRC_Contributions_Summary!$Q$35:$Q$554,0),MATCH(L$3,CRC_Contributions_Summary!$D$34:$O$34,0))</f>
        <v>0</v>
      </c>
      <c r="M522" s="103">
        <f ca="1">INDEX(CRC_Contributions_Summary!$D$35:$O$554,MATCH($Q522,CRC_Contributions_Summary!$Q$35:$Q$554,0),MATCH(M$3,CRC_Contributions_Summary!$D$34:$O$34,0))</f>
        <v>0</v>
      </c>
      <c r="N522" s="103">
        <f ca="1">INDEX(CRC_Contributions_Summary!$D$35:$O$554,MATCH($Q522,CRC_Contributions_Summary!$Q$35:$Q$554,0),MATCH(N$3,CRC_Contributions_Summary!$D$34:$O$34,0))</f>
        <v>0</v>
      </c>
      <c r="O522" s="103">
        <f t="shared" ca="1" si="602"/>
        <v>0</v>
      </c>
      <c r="P522">
        <f t="shared" ref="P522" ca="1" si="606">B519</f>
        <v>104</v>
      </c>
      <c r="Q522" t="str">
        <f t="shared" ca="1" si="600"/>
        <v>104Non-staff in-kind ($)</v>
      </c>
    </row>
    <row r="523" spans="2:17">
      <c r="B523" s="282"/>
      <c r="C523" s="101" t="s">
        <v>428</v>
      </c>
      <c r="D523" s="105">
        <f t="shared" ref="D523:O523" ca="1" si="607">SUM(D519,D521,D522)</f>
        <v>0</v>
      </c>
      <c r="E523" s="105">
        <f t="shared" ca="1" si="607"/>
        <v>0</v>
      </c>
      <c r="F523" s="105">
        <f t="shared" ca="1" si="607"/>
        <v>0</v>
      </c>
      <c r="G523" s="105">
        <f t="shared" ca="1" si="607"/>
        <v>0</v>
      </c>
      <c r="H523" s="105">
        <f t="shared" ca="1" si="607"/>
        <v>0</v>
      </c>
      <c r="I523" s="105">
        <f t="shared" ca="1" si="607"/>
        <v>0</v>
      </c>
      <c r="J523" s="105">
        <f t="shared" ca="1" si="607"/>
        <v>0</v>
      </c>
      <c r="K523" s="105">
        <f t="shared" ca="1" si="607"/>
        <v>0</v>
      </c>
      <c r="L523" s="105">
        <f t="shared" ca="1" si="607"/>
        <v>0</v>
      </c>
      <c r="M523" s="105">
        <f t="shared" ca="1" si="607"/>
        <v>0</v>
      </c>
      <c r="N523" s="105">
        <f t="shared" ca="1" si="607"/>
        <v>0</v>
      </c>
      <c r="O523" s="105">
        <f t="shared" ca="1" si="607"/>
        <v>0</v>
      </c>
      <c r="Q523" t="str">
        <f t="shared" si="600"/>
        <v>Partner total ($)</v>
      </c>
    </row>
    <row r="524" spans="2:17">
      <c r="B524" s="282">
        <f ca="1">INDEX(CRC_Partner_Information!$B$7:$B$136,COUNTA(B$4:B524))</f>
        <v>105</v>
      </c>
      <c r="C524" s="98" t="s">
        <v>344</v>
      </c>
      <c r="D524" s="103">
        <f ca="1">INDEX(CRC_Contributions_Summary!$D$35:$O$554,MATCH($Q524,CRC_Contributions_Summary!$Q$35:$Q$554,0),MATCH(D$3,CRC_Contributions_Summary!$D$34:$O$34,0))</f>
        <v>0</v>
      </c>
      <c r="E524" s="103">
        <f ca="1">INDEX(CRC_Contributions_Summary!$D$35:$O$554,MATCH($Q524,CRC_Contributions_Summary!$Q$35:$Q$554,0),MATCH(E$3,CRC_Contributions_Summary!$D$34:$O$34,0))</f>
        <v>0</v>
      </c>
      <c r="F524" s="103">
        <f ca="1">INDEX(CRC_Contributions_Summary!$D$35:$O$554,MATCH($Q524,CRC_Contributions_Summary!$Q$35:$Q$554,0),MATCH(F$3,CRC_Contributions_Summary!$D$34:$O$34,0))</f>
        <v>0</v>
      </c>
      <c r="G524" s="103">
        <f ca="1">INDEX(CRC_Contributions_Summary!$D$35:$O$554,MATCH($Q524,CRC_Contributions_Summary!$Q$35:$Q$554,0),MATCH(G$3,CRC_Contributions_Summary!$D$34:$O$34,0))</f>
        <v>0</v>
      </c>
      <c r="H524" s="103">
        <f ca="1">INDEX(CRC_Contributions_Summary!$D$35:$O$554,MATCH($Q524,CRC_Contributions_Summary!$Q$35:$Q$554,0),MATCH(H$3,CRC_Contributions_Summary!$D$34:$O$34,0))</f>
        <v>0</v>
      </c>
      <c r="I524" s="103">
        <f ca="1">INDEX(CRC_Contributions_Summary!$D$35:$O$554,MATCH($Q524,CRC_Contributions_Summary!$Q$35:$Q$554,0),MATCH(I$3,CRC_Contributions_Summary!$D$34:$O$34,0))</f>
        <v>0</v>
      </c>
      <c r="J524" s="103">
        <f ca="1">INDEX(CRC_Contributions_Summary!$D$35:$O$554,MATCH($Q524,CRC_Contributions_Summary!$Q$35:$Q$554,0),MATCH(J$3,CRC_Contributions_Summary!$D$34:$O$34,0))</f>
        <v>0</v>
      </c>
      <c r="K524" s="103">
        <f ca="1">INDEX(CRC_Contributions_Summary!$D$35:$O$554,MATCH($Q524,CRC_Contributions_Summary!$Q$35:$Q$554,0),MATCH(K$3,CRC_Contributions_Summary!$D$34:$O$34,0))</f>
        <v>0</v>
      </c>
      <c r="L524" s="103">
        <f ca="1">INDEX(CRC_Contributions_Summary!$D$35:$O$554,MATCH($Q524,CRC_Contributions_Summary!$Q$35:$Q$554,0),MATCH(L$3,CRC_Contributions_Summary!$D$34:$O$34,0))</f>
        <v>0</v>
      </c>
      <c r="M524" s="103">
        <f ca="1">INDEX(CRC_Contributions_Summary!$D$35:$O$554,MATCH($Q524,CRC_Contributions_Summary!$Q$35:$Q$554,0),MATCH(M$3,CRC_Contributions_Summary!$D$34:$O$34,0))</f>
        <v>0</v>
      </c>
      <c r="N524" s="103">
        <f ca="1">INDEX(CRC_Contributions_Summary!$D$35:$O$554,MATCH($Q524,CRC_Contributions_Summary!$Q$35:$Q$554,0),MATCH(N$3,CRC_Contributions_Summary!$D$34:$O$34,0))</f>
        <v>0</v>
      </c>
      <c r="O524" s="103">
        <f t="shared" ref="O524:O527" ca="1" si="608">SUM(D524:N524)</f>
        <v>0</v>
      </c>
      <c r="P524">
        <f t="shared" ref="P524" ca="1" si="609">B524</f>
        <v>105</v>
      </c>
      <c r="Q524" t="str">
        <f t="shared" ca="1" si="600"/>
        <v>105Cash ($)</v>
      </c>
    </row>
    <row r="525" spans="2:17">
      <c r="B525" s="282"/>
      <c r="C525" s="99" t="s">
        <v>345</v>
      </c>
      <c r="D525" s="104">
        <f ca="1">INDEX(CRC_Contributions_Summary!$D$35:$O$554,MATCH($Q525,CRC_Contributions_Summary!$Q$35:$Q$554,0),MATCH(D$3,CRC_Contributions_Summary!$D$34:$O$34,0))</f>
        <v>0</v>
      </c>
      <c r="E525" s="104">
        <f ca="1">INDEX(CRC_Contributions_Summary!$D$35:$O$554,MATCH($Q525,CRC_Contributions_Summary!$Q$35:$Q$554,0),MATCH(E$3,CRC_Contributions_Summary!$D$34:$O$34,0))</f>
        <v>0</v>
      </c>
      <c r="F525" s="104">
        <f ca="1">INDEX(CRC_Contributions_Summary!$D$35:$O$554,MATCH($Q525,CRC_Contributions_Summary!$Q$35:$Q$554,0),MATCH(F$3,CRC_Contributions_Summary!$D$34:$O$34,0))</f>
        <v>0</v>
      </c>
      <c r="G525" s="104">
        <f ca="1">INDEX(CRC_Contributions_Summary!$D$35:$O$554,MATCH($Q525,CRC_Contributions_Summary!$Q$35:$Q$554,0),MATCH(G$3,CRC_Contributions_Summary!$D$34:$O$34,0))</f>
        <v>0</v>
      </c>
      <c r="H525" s="104">
        <f ca="1">INDEX(CRC_Contributions_Summary!$D$35:$O$554,MATCH($Q525,CRC_Contributions_Summary!$Q$35:$Q$554,0),MATCH(H$3,CRC_Contributions_Summary!$D$34:$O$34,0))</f>
        <v>0</v>
      </c>
      <c r="I525" s="104">
        <f ca="1">INDEX(CRC_Contributions_Summary!$D$35:$O$554,MATCH($Q525,CRC_Contributions_Summary!$Q$35:$Q$554,0),MATCH(I$3,CRC_Contributions_Summary!$D$34:$O$34,0))</f>
        <v>0</v>
      </c>
      <c r="J525" s="104">
        <f ca="1">INDEX(CRC_Contributions_Summary!$D$35:$O$554,MATCH($Q525,CRC_Contributions_Summary!$Q$35:$Q$554,0),MATCH(J$3,CRC_Contributions_Summary!$D$34:$O$34,0))</f>
        <v>0</v>
      </c>
      <c r="K525" s="104">
        <f ca="1">INDEX(CRC_Contributions_Summary!$D$35:$O$554,MATCH($Q525,CRC_Contributions_Summary!$Q$35:$Q$554,0),MATCH(K$3,CRC_Contributions_Summary!$D$34:$O$34,0))</f>
        <v>0</v>
      </c>
      <c r="L525" s="104">
        <f ca="1">INDEX(CRC_Contributions_Summary!$D$35:$O$554,MATCH($Q525,CRC_Contributions_Summary!$Q$35:$Q$554,0),MATCH(L$3,CRC_Contributions_Summary!$D$34:$O$34,0))</f>
        <v>0</v>
      </c>
      <c r="M525" s="104">
        <f ca="1">INDEX(CRC_Contributions_Summary!$D$35:$O$554,MATCH($Q525,CRC_Contributions_Summary!$Q$35:$Q$554,0),MATCH(M$3,CRC_Contributions_Summary!$D$34:$O$34,0))</f>
        <v>0</v>
      </c>
      <c r="N525" s="104">
        <f ca="1">INDEX(CRC_Contributions_Summary!$D$35:$O$554,MATCH($Q525,CRC_Contributions_Summary!$Q$35:$Q$554,0),MATCH(N$3,CRC_Contributions_Summary!$D$34:$O$34,0))</f>
        <v>0</v>
      </c>
      <c r="O525" s="104">
        <f t="shared" ca="1" si="608"/>
        <v>0</v>
      </c>
      <c r="P525">
        <f t="shared" ref="P525" ca="1" si="610">B524</f>
        <v>105</v>
      </c>
      <c r="Q525" t="str">
        <f t="shared" ca="1" si="600"/>
        <v>105Number of FTE</v>
      </c>
    </row>
    <row r="526" spans="2:17">
      <c r="B526" s="282"/>
      <c r="C526" s="99" t="s">
        <v>355</v>
      </c>
      <c r="D526" s="103">
        <f ca="1">INDEX(CRC_Contributions_Summary!$D$35:$O$554,MATCH($Q526,CRC_Contributions_Summary!$Q$35:$Q$554,0),MATCH(D$3,CRC_Contributions_Summary!$D$34:$O$34,0))</f>
        <v>0</v>
      </c>
      <c r="E526" s="103">
        <f ca="1">INDEX(CRC_Contributions_Summary!$D$35:$O$554,MATCH($Q526,CRC_Contributions_Summary!$Q$35:$Q$554,0),MATCH(E$3,CRC_Contributions_Summary!$D$34:$O$34,0))</f>
        <v>0</v>
      </c>
      <c r="F526" s="103">
        <f ca="1">INDEX(CRC_Contributions_Summary!$D$35:$O$554,MATCH($Q526,CRC_Contributions_Summary!$Q$35:$Q$554,0),MATCH(F$3,CRC_Contributions_Summary!$D$34:$O$34,0))</f>
        <v>0</v>
      </c>
      <c r="G526" s="103">
        <f ca="1">INDEX(CRC_Contributions_Summary!$D$35:$O$554,MATCH($Q526,CRC_Contributions_Summary!$Q$35:$Q$554,0),MATCH(G$3,CRC_Contributions_Summary!$D$34:$O$34,0))</f>
        <v>0</v>
      </c>
      <c r="H526" s="103">
        <f ca="1">INDEX(CRC_Contributions_Summary!$D$35:$O$554,MATCH($Q526,CRC_Contributions_Summary!$Q$35:$Q$554,0),MATCH(H$3,CRC_Contributions_Summary!$D$34:$O$34,0))</f>
        <v>0</v>
      </c>
      <c r="I526" s="103">
        <f ca="1">INDEX(CRC_Contributions_Summary!$D$35:$O$554,MATCH($Q526,CRC_Contributions_Summary!$Q$35:$Q$554,0),MATCH(I$3,CRC_Contributions_Summary!$D$34:$O$34,0))</f>
        <v>0</v>
      </c>
      <c r="J526" s="103">
        <f ca="1">INDEX(CRC_Contributions_Summary!$D$35:$O$554,MATCH($Q526,CRC_Contributions_Summary!$Q$35:$Q$554,0),MATCH(J$3,CRC_Contributions_Summary!$D$34:$O$34,0))</f>
        <v>0</v>
      </c>
      <c r="K526" s="103">
        <f ca="1">INDEX(CRC_Contributions_Summary!$D$35:$O$554,MATCH($Q526,CRC_Contributions_Summary!$Q$35:$Q$554,0),MATCH(K$3,CRC_Contributions_Summary!$D$34:$O$34,0))</f>
        <v>0</v>
      </c>
      <c r="L526" s="103">
        <f ca="1">INDEX(CRC_Contributions_Summary!$D$35:$O$554,MATCH($Q526,CRC_Contributions_Summary!$Q$35:$Q$554,0),MATCH(L$3,CRC_Contributions_Summary!$D$34:$O$34,0))</f>
        <v>0</v>
      </c>
      <c r="M526" s="103">
        <f ca="1">INDEX(CRC_Contributions_Summary!$D$35:$O$554,MATCH($Q526,CRC_Contributions_Summary!$Q$35:$Q$554,0),MATCH(M$3,CRC_Contributions_Summary!$D$34:$O$34,0))</f>
        <v>0</v>
      </c>
      <c r="N526" s="103">
        <f ca="1">INDEX(CRC_Contributions_Summary!$D$35:$O$554,MATCH($Q526,CRC_Contributions_Summary!$Q$35:$Q$554,0),MATCH(N$3,CRC_Contributions_Summary!$D$34:$O$34,0))</f>
        <v>0</v>
      </c>
      <c r="O526" s="103">
        <f t="shared" ca="1" si="608"/>
        <v>0</v>
      </c>
      <c r="P526">
        <f t="shared" ref="P526" ca="1" si="611">B524</f>
        <v>105</v>
      </c>
      <c r="Q526" t="str">
        <f t="shared" ca="1" si="600"/>
        <v>105Staff value ($)</v>
      </c>
    </row>
    <row r="527" spans="2:17">
      <c r="B527" s="282"/>
      <c r="C527" s="100" t="s">
        <v>347</v>
      </c>
      <c r="D527" s="103">
        <f ca="1">INDEX(CRC_Contributions_Summary!$D$35:$O$554,MATCH($Q527,CRC_Contributions_Summary!$Q$35:$Q$554,0),MATCH(D$3,CRC_Contributions_Summary!$D$34:$O$34,0))</f>
        <v>0</v>
      </c>
      <c r="E527" s="103">
        <f ca="1">INDEX(CRC_Contributions_Summary!$D$35:$O$554,MATCH($Q527,CRC_Contributions_Summary!$Q$35:$Q$554,0),MATCH(E$3,CRC_Contributions_Summary!$D$34:$O$34,0))</f>
        <v>0</v>
      </c>
      <c r="F527" s="103">
        <f ca="1">INDEX(CRC_Contributions_Summary!$D$35:$O$554,MATCH($Q527,CRC_Contributions_Summary!$Q$35:$Q$554,0),MATCH(F$3,CRC_Contributions_Summary!$D$34:$O$34,0))</f>
        <v>0</v>
      </c>
      <c r="G527" s="103">
        <f ca="1">INDEX(CRC_Contributions_Summary!$D$35:$O$554,MATCH($Q527,CRC_Contributions_Summary!$Q$35:$Q$554,0),MATCH(G$3,CRC_Contributions_Summary!$D$34:$O$34,0))</f>
        <v>0</v>
      </c>
      <c r="H527" s="103">
        <f ca="1">INDEX(CRC_Contributions_Summary!$D$35:$O$554,MATCH($Q527,CRC_Contributions_Summary!$Q$35:$Q$554,0),MATCH(H$3,CRC_Contributions_Summary!$D$34:$O$34,0))</f>
        <v>0</v>
      </c>
      <c r="I527" s="103">
        <f ca="1">INDEX(CRC_Contributions_Summary!$D$35:$O$554,MATCH($Q527,CRC_Contributions_Summary!$Q$35:$Q$554,0),MATCH(I$3,CRC_Contributions_Summary!$D$34:$O$34,0))</f>
        <v>0</v>
      </c>
      <c r="J527" s="103">
        <f ca="1">INDEX(CRC_Contributions_Summary!$D$35:$O$554,MATCH($Q527,CRC_Contributions_Summary!$Q$35:$Q$554,0),MATCH(J$3,CRC_Contributions_Summary!$D$34:$O$34,0))</f>
        <v>0</v>
      </c>
      <c r="K527" s="103">
        <f ca="1">INDEX(CRC_Contributions_Summary!$D$35:$O$554,MATCH($Q527,CRC_Contributions_Summary!$Q$35:$Q$554,0),MATCH(K$3,CRC_Contributions_Summary!$D$34:$O$34,0))</f>
        <v>0</v>
      </c>
      <c r="L527" s="103">
        <f ca="1">INDEX(CRC_Contributions_Summary!$D$35:$O$554,MATCH($Q527,CRC_Contributions_Summary!$Q$35:$Q$554,0),MATCH(L$3,CRC_Contributions_Summary!$D$34:$O$34,0))</f>
        <v>0</v>
      </c>
      <c r="M527" s="103">
        <f ca="1">INDEX(CRC_Contributions_Summary!$D$35:$O$554,MATCH($Q527,CRC_Contributions_Summary!$Q$35:$Q$554,0),MATCH(M$3,CRC_Contributions_Summary!$D$34:$O$34,0))</f>
        <v>0</v>
      </c>
      <c r="N527" s="103">
        <f ca="1">INDEX(CRC_Contributions_Summary!$D$35:$O$554,MATCH($Q527,CRC_Contributions_Summary!$Q$35:$Q$554,0),MATCH(N$3,CRC_Contributions_Summary!$D$34:$O$34,0))</f>
        <v>0</v>
      </c>
      <c r="O527" s="103">
        <f t="shared" ca="1" si="608"/>
        <v>0</v>
      </c>
      <c r="P527">
        <f t="shared" ref="P527" ca="1" si="612">B524</f>
        <v>105</v>
      </c>
      <c r="Q527" t="str">
        <f t="shared" ca="1" si="600"/>
        <v>105Non-staff in-kind ($)</v>
      </c>
    </row>
    <row r="528" spans="2:17">
      <c r="B528" s="282"/>
      <c r="C528" s="101" t="s">
        <v>428</v>
      </c>
      <c r="D528" s="105">
        <f t="shared" ref="D528:O528" ca="1" si="613">SUM(D524,D526,D527)</f>
        <v>0</v>
      </c>
      <c r="E528" s="105">
        <f t="shared" ca="1" si="613"/>
        <v>0</v>
      </c>
      <c r="F528" s="105">
        <f t="shared" ca="1" si="613"/>
        <v>0</v>
      </c>
      <c r="G528" s="105">
        <f t="shared" ca="1" si="613"/>
        <v>0</v>
      </c>
      <c r="H528" s="105">
        <f t="shared" ca="1" si="613"/>
        <v>0</v>
      </c>
      <c r="I528" s="105">
        <f t="shared" ca="1" si="613"/>
        <v>0</v>
      </c>
      <c r="J528" s="105">
        <f t="shared" ca="1" si="613"/>
        <v>0</v>
      </c>
      <c r="K528" s="105">
        <f t="shared" ca="1" si="613"/>
        <v>0</v>
      </c>
      <c r="L528" s="105">
        <f t="shared" ca="1" si="613"/>
        <v>0</v>
      </c>
      <c r="M528" s="105">
        <f t="shared" ca="1" si="613"/>
        <v>0</v>
      </c>
      <c r="N528" s="105">
        <f t="shared" ca="1" si="613"/>
        <v>0</v>
      </c>
      <c r="O528" s="105">
        <f t="shared" ca="1" si="613"/>
        <v>0</v>
      </c>
      <c r="Q528" t="str">
        <f t="shared" si="600"/>
        <v>Partner total ($)</v>
      </c>
    </row>
    <row r="529" spans="2:17">
      <c r="B529" s="282">
        <f ca="1">INDEX(CRC_Partner_Information!$B$7:$B$136,COUNTA(B$4:B529))</f>
        <v>106</v>
      </c>
      <c r="C529" s="98" t="s">
        <v>344</v>
      </c>
      <c r="D529" s="103">
        <f ca="1">INDEX(CRC_Contributions_Summary!$D$35:$O$554,MATCH($Q529,CRC_Contributions_Summary!$Q$35:$Q$554,0),MATCH(D$3,CRC_Contributions_Summary!$D$34:$O$34,0))</f>
        <v>0</v>
      </c>
      <c r="E529" s="103">
        <f ca="1">INDEX(CRC_Contributions_Summary!$D$35:$O$554,MATCH($Q529,CRC_Contributions_Summary!$Q$35:$Q$554,0),MATCH(E$3,CRC_Contributions_Summary!$D$34:$O$34,0))</f>
        <v>0</v>
      </c>
      <c r="F529" s="103">
        <f ca="1">INDEX(CRC_Contributions_Summary!$D$35:$O$554,MATCH($Q529,CRC_Contributions_Summary!$Q$35:$Q$554,0),MATCH(F$3,CRC_Contributions_Summary!$D$34:$O$34,0))</f>
        <v>0</v>
      </c>
      <c r="G529" s="103">
        <f ca="1">INDEX(CRC_Contributions_Summary!$D$35:$O$554,MATCH($Q529,CRC_Contributions_Summary!$Q$35:$Q$554,0),MATCH(G$3,CRC_Contributions_Summary!$D$34:$O$34,0))</f>
        <v>0</v>
      </c>
      <c r="H529" s="103">
        <f ca="1">INDEX(CRC_Contributions_Summary!$D$35:$O$554,MATCH($Q529,CRC_Contributions_Summary!$Q$35:$Q$554,0),MATCH(H$3,CRC_Contributions_Summary!$D$34:$O$34,0))</f>
        <v>0</v>
      </c>
      <c r="I529" s="103">
        <f ca="1">INDEX(CRC_Contributions_Summary!$D$35:$O$554,MATCH($Q529,CRC_Contributions_Summary!$Q$35:$Q$554,0),MATCH(I$3,CRC_Contributions_Summary!$D$34:$O$34,0))</f>
        <v>0</v>
      </c>
      <c r="J529" s="103">
        <f ca="1">INDEX(CRC_Contributions_Summary!$D$35:$O$554,MATCH($Q529,CRC_Contributions_Summary!$Q$35:$Q$554,0),MATCH(J$3,CRC_Contributions_Summary!$D$34:$O$34,0))</f>
        <v>0</v>
      </c>
      <c r="K529" s="103">
        <f ca="1">INDEX(CRC_Contributions_Summary!$D$35:$O$554,MATCH($Q529,CRC_Contributions_Summary!$Q$35:$Q$554,0),MATCH(K$3,CRC_Contributions_Summary!$D$34:$O$34,0))</f>
        <v>0</v>
      </c>
      <c r="L529" s="103">
        <f ca="1">INDEX(CRC_Contributions_Summary!$D$35:$O$554,MATCH($Q529,CRC_Contributions_Summary!$Q$35:$Q$554,0),MATCH(L$3,CRC_Contributions_Summary!$D$34:$O$34,0))</f>
        <v>0</v>
      </c>
      <c r="M529" s="103">
        <f ca="1">INDEX(CRC_Contributions_Summary!$D$35:$O$554,MATCH($Q529,CRC_Contributions_Summary!$Q$35:$Q$554,0),MATCH(M$3,CRC_Contributions_Summary!$D$34:$O$34,0))</f>
        <v>0</v>
      </c>
      <c r="N529" s="103">
        <f ca="1">INDEX(CRC_Contributions_Summary!$D$35:$O$554,MATCH($Q529,CRC_Contributions_Summary!$Q$35:$Q$554,0),MATCH(N$3,CRC_Contributions_Summary!$D$34:$O$34,0))</f>
        <v>0</v>
      </c>
      <c r="O529" s="103">
        <f t="shared" ref="O529:O532" ca="1" si="614">SUM(D529:N529)</f>
        <v>0</v>
      </c>
      <c r="P529">
        <f t="shared" ref="P529" ca="1" si="615">B529</f>
        <v>106</v>
      </c>
      <c r="Q529" t="str">
        <f t="shared" ca="1" si="600"/>
        <v>106Cash ($)</v>
      </c>
    </row>
    <row r="530" spans="2:17">
      <c r="B530" s="282"/>
      <c r="C530" s="99" t="s">
        <v>345</v>
      </c>
      <c r="D530" s="104">
        <f ca="1">INDEX(CRC_Contributions_Summary!$D$35:$O$554,MATCH($Q530,CRC_Contributions_Summary!$Q$35:$Q$554,0),MATCH(D$3,CRC_Contributions_Summary!$D$34:$O$34,0))</f>
        <v>0</v>
      </c>
      <c r="E530" s="104">
        <f ca="1">INDEX(CRC_Contributions_Summary!$D$35:$O$554,MATCH($Q530,CRC_Contributions_Summary!$Q$35:$Q$554,0),MATCH(E$3,CRC_Contributions_Summary!$D$34:$O$34,0))</f>
        <v>0</v>
      </c>
      <c r="F530" s="104">
        <f ca="1">INDEX(CRC_Contributions_Summary!$D$35:$O$554,MATCH($Q530,CRC_Contributions_Summary!$Q$35:$Q$554,0),MATCH(F$3,CRC_Contributions_Summary!$D$34:$O$34,0))</f>
        <v>0</v>
      </c>
      <c r="G530" s="104">
        <f ca="1">INDEX(CRC_Contributions_Summary!$D$35:$O$554,MATCH($Q530,CRC_Contributions_Summary!$Q$35:$Q$554,0),MATCH(G$3,CRC_Contributions_Summary!$D$34:$O$34,0))</f>
        <v>0</v>
      </c>
      <c r="H530" s="104">
        <f ca="1">INDEX(CRC_Contributions_Summary!$D$35:$O$554,MATCH($Q530,CRC_Contributions_Summary!$Q$35:$Q$554,0),MATCH(H$3,CRC_Contributions_Summary!$D$34:$O$34,0))</f>
        <v>0</v>
      </c>
      <c r="I530" s="104">
        <f ca="1">INDEX(CRC_Contributions_Summary!$D$35:$O$554,MATCH($Q530,CRC_Contributions_Summary!$Q$35:$Q$554,0),MATCH(I$3,CRC_Contributions_Summary!$D$34:$O$34,0))</f>
        <v>0</v>
      </c>
      <c r="J530" s="104">
        <f ca="1">INDEX(CRC_Contributions_Summary!$D$35:$O$554,MATCH($Q530,CRC_Contributions_Summary!$Q$35:$Q$554,0),MATCH(J$3,CRC_Contributions_Summary!$D$34:$O$34,0))</f>
        <v>0</v>
      </c>
      <c r="K530" s="104">
        <f ca="1">INDEX(CRC_Contributions_Summary!$D$35:$O$554,MATCH($Q530,CRC_Contributions_Summary!$Q$35:$Q$554,0),MATCH(K$3,CRC_Contributions_Summary!$D$34:$O$34,0))</f>
        <v>0</v>
      </c>
      <c r="L530" s="104">
        <f ca="1">INDEX(CRC_Contributions_Summary!$D$35:$O$554,MATCH($Q530,CRC_Contributions_Summary!$Q$35:$Q$554,0),MATCH(L$3,CRC_Contributions_Summary!$D$34:$O$34,0))</f>
        <v>0</v>
      </c>
      <c r="M530" s="104">
        <f ca="1">INDEX(CRC_Contributions_Summary!$D$35:$O$554,MATCH($Q530,CRC_Contributions_Summary!$Q$35:$Q$554,0),MATCH(M$3,CRC_Contributions_Summary!$D$34:$O$34,0))</f>
        <v>0</v>
      </c>
      <c r="N530" s="104">
        <f ca="1">INDEX(CRC_Contributions_Summary!$D$35:$O$554,MATCH($Q530,CRC_Contributions_Summary!$Q$35:$Q$554,0),MATCH(N$3,CRC_Contributions_Summary!$D$34:$O$34,0))</f>
        <v>0</v>
      </c>
      <c r="O530" s="104">
        <f t="shared" ca="1" si="614"/>
        <v>0</v>
      </c>
      <c r="P530">
        <f t="shared" ref="P530" ca="1" si="616">B529</f>
        <v>106</v>
      </c>
      <c r="Q530" t="str">
        <f t="shared" ca="1" si="600"/>
        <v>106Number of FTE</v>
      </c>
    </row>
    <row r="531" spans="2:17">
      <c r="B531" s="282"/>
      <c r="C531" s="99" t="s">
        <v>355</v>
      </c>
      <c r="D531" s="103">
        <f ca="1">INDEX(CRC_Contributions_Summary!$D$35:$O$554,MATCH($Q531,CRC_Contributions_Summary!$Q$35:$Q$554,0),MATCH(D$3,CRC_Contributions_Summary!$D$34:$O$34,0))</f>
        <v>0</v>
      </c>
      <c r="E531" s="103">
        <f ca="1">INDEX(CRC_Contributions_Summary!$D$35:$O$554,MATCH($Q531,CRC_Contributions_Summary!$Q$35:$Q$554,0),MATCH(E$3,CRC_Contributions_Summary!$D$34:$O$34,0))</f>
        <v>0</v>
      </c>
      <c r="F531" s="103">
        <f ca="1">INDEX(CRC_Contributions_Summary!$D$35:$O$554,MATCH($Q531,CRC_Contributions_Summary!$Q$35:$Q$554,0),MATCH(F$3,CRC_Contributions_Summary!$D$34:$O$34,0))</f>
        <v>0</v>
      </c>
      <c r="G531" s="103">
        <f ca="1">INDEX(CRC_Contributions_Summary!$D$35:$O$554,MATCH($Q531,CRC_Contributions_Summary!$Q$35:$Q$554,0),MATCH(G$3,CRC_Contributions_Summary!$D$34:$O$34,0))</f>
        <v>0</v>
      </c>
      <c r="H531" s="103">
        <f ca="1">INDEX(CRC_Contributions_Summary!$D$35:$O$554,MATCH($Q531,CRC_Contributions_Summary!$Q$35:$Q$554,0),MATCH(H$3,CRC_Contributions_Summary!$D$34:$O$34,0))</f>
        <v>0</v>
      </c>
      <c r="I531" s="103">
        <f ca="1">INDEX(CRC_Contributions_Summary!$D$35:$O$554,MATCH($Q531,CRC_Contributions_Summary!$Q$35:$Q$554,0),MATCH(I$3,CRC_Contributions_Summary!$D$34:$O$34,0))</f>
        <v>0</v>
      </c>
      <c r="J531" s="103">
        <f ca="1">INDEX(CRC_Contributions_Summary!$D$35:$O$554,MATCH($Q531,CRC_Contributions_Summary!$Q$35:$Q$554,0),MATCH(J$3,CRC_Contributions_Summary!$D$34:$O$34,0))</f>
        <v>0</v>
      </c>
      <c r="K531" s="103">
        <f ca="1">INDEX(CRC_Contributions_Summary!$D$35:$O$554,MATCH($Q531,CRC_Contributions_Summary!$Q$35:$Q$554,0),MATCH(K$3,CRC_Contributions_Summary!$D$34:$O$34,0))</f>
        <v>0</v>
      </c>
      <c r="L531" s="103">
        <f ca="1">INDEX(CRC_Contributions_Summary!$D$35:$O$554,MATCH($Q531,CRC_Contributions_Summary!$Q$35:$Q$554,0),MATCH(L$3,CRC_Contributions_Summary!$D$34:$O$34,0))</f>
        <v>0</v>
      </c>
      <c r="M531" s="103">
        <f ca="1">INDEX(CRC_Contributions_Summary!$D$35:$O$554,MATCH($Q531,CRC_Contributions_Summary!$Q$35:$Q$554,0),MATCH(M$3,CRC_Contributions_Summary!$D$34:$O$34,0))</f>
        <v>0</v>
      </c>
      <c r="N531" s="103">
        <f ca="1">INDEX(CRC_Contributions_Summary!$D$35:$O$554,MATCH($Q531,CRC_Contributions_Summary!$Q$35:$Q$554,0),MATCH(N$3,CRC_Contributions_Summary!$D$34:$O$34,0))</f>
        <v>0</v>
      </c>
      <c r="O531" s="103">
        <f t="shared" ca="1" si="614"/>
        <v>0</v>
      </c>
      <c r="P531">
        <f t="shared" ref="P531" ca="1" si="617">B529</f>
        <v>106</v>
      </c>
      <c r="Q531" t="str">
        <f t="shared" ca="1" si="600"/>
        <v>106Staff value ($)</v>
      </c>
    </row>
    <row r="532" spans="2:17">
      <c r="B532" s="282"/>
      <c r="C532" s="100" t="s">
        <v>347</v>
      </c>
      <c r="D532" s="103">
        <f ca="1">INDEX(CRC_Contributions_Summary!$D$35:$O$554,MATCH($Q532,CRC_Contributions_Summary!$Q$35:$Q$554,0),MATCH(D$3,CRC_Contributions_Summary!$D$34:$O$34,0))</f>
        <v>0</v>
      </c>
      <c r="E532" s="103">
        <f ca="1">INDEX(CRC_Contributions_Summary!$D$35:$O$554,MATCH($Q532,CRC_Contributions_Summary!$Q$35:$Q$554,0),MATCH(E$3,CRC_Contributions_Summary!$D$34:$O$34,0))</f>
        <v>0</v>
      </c>
      <c r="F532" s="103">
        <f ca="1">INDEX(CRC_Contributions_Summary!$D$35:$O$554,MATCH($Q532,CRC_Contributions_Summary!$Q$35:$Q$554,0),MATCH(F$3,CRC_Contributions_Summary!$D$34:$O$34,0))</f>
        <v>0</v>
      </c>
      <c r="G532" s="103">
        <f ca="1">INDEX(CRC_Contributions_Summary!$D$35:$O$554,MATCH($Q532,CRC_Contributions_Summary!$Q$35:$Q$554,0),MATCH(G$3,CRC_Contributions_Summary!$D$34:$O$34,0))</f>
        <v>0</v>
      </c>
      <c r="H532" s="103">
        <f ca="1">INDEX(CRC_Contributions_Summary!$D$35:$O$554,MATCH($Q532,CRC_Contributions_Summary!$Q$35:$Q$554,0),MATCH(H$3,CRC_Contributions_Summary!$D$34:$O$34,0))</f>
        <v>0</v>
      </c>
      <c r="I532" s="103">
        <f ca="1">INDEX(CRC_Contributions_Summary!$D$35:$O$554,MATCH($Q532,CRC_Contributions_Summary!$Q$35:$Q$554,0),MATCH(I$3,CRC_Contributions_Summary!$D$34:$O$34,0))</f>
        <v>0</v>
      </c>
      <c r="J532" s="103">
        <f ca="1">INDEX(CRC_Contributions_Summary!$D$35:$O$554,MATCH($Q532,CRC_Contributions_Summary!$Q$35:$Q$554,0),MATCH(J$3,CRC_Contributions_Summary!$D$34:$O$34,0))</f>
        <v>0</v>
      </c>
      <c r="K532" s="103">
        <f ca="1">INDEX(CRC_Contributions_Summary!$D$35:$O$554,MATCH($Q532,CRC_Contributions_Summary!$Q$35:$Q$554,0),MATCH(K$3,CRC_Contributions_Summary!$D$34:$O$34,0))</f>
        <v>0</v>
      </c>
      <c r="L532" s="103">
        <f ca="1">INDEX(CRC_Contributions_Summary!$D$35:$O$554,MATCH($Q532,CRC_Contributions_Summary!$Q$35:$Q$554,0),MATCH(L$3,CRC_Contributions_Summary!$D$34:$O$34,0))</f>
        <v>0</v>
      </c>
      <c r="M532" s="103">
        <f ca="1">INDEX(CRC_Contributions_Summary!$D$35:$O$554,MATCH($Q532,CRC_Contributions_Summary!$Q$35:$Q$554,0),MATCH(M$3,CRC_Contributions_Summary!$D$34:$O$34,0))</f>
        <v>0</v>
      </c>
      <c r="N532" s="103">
        <f ca="1">INDEX(CRC_Contributions_Summary!$D$35:$O$554,MATCH($Q532,CRC_Contributions_Summary!$Q$35:$Q$554,0),MATCH(N$3,CRC_Contributions_Summary!$D$34:$O$34,0))</f>
        <v>0</v>
      </c>
      <c r="O532" s="103">
        <f t="shared" ca="1" si="614"/>
        <v>0</v>
      </c>
      <c r="P532">
        <f t="shared" ref="P532" ca="1" si="618">B529</f>
        <v>106</v>
      </c>
      <c r="Q532" t="str">
        <f t="shared" ca="1" si="600"/>
        <v>106Non-staff in-kind ($)</v>
      </c>
    </row>
    <row r="533" spans="2:17">
      <c r="B533" s="282"/>
      <c r="C533" s="101" t="s">
        <v>428</v>
      </c>
      <c r="D533" s="105">
        <f t="shared" ref="D533:O533" ca="1" si="619">SUM(D529,D531,D532)</f>
        <v>0</v>
      </c>
      <c r="E533" s="105">
        <f t="shared" ca="1" si="619"/>
        <v>0</v>
      </c>
      <c r="F533" s="105">
        <f t="shared" ca="1" si="619"/>
        <v>0</v>
      </c>
      <c r="G533" s="105">
        <f t="shared" ca="1" si="619"/>
        <v>0</v>
      </c>
      <c r="H533" s="105">
        <f t="shared" ca="1" si="619"/>
        <v>0</v>
      </c>
      <c r="I533" s="105">
        <f t="shared" ca="1" si="619"/>
        <v>0</v>
      </c>
      <c r="J533" s="105">
        <f t="shared" ca="1" si="619"/>
        <v>0</v>
      </c>
      <c r="K533" s="105">
        <f t="shared" ca="1" si="619"/>
        <v>0</v>
      </c>
      <c r="L533" s="105">
        <f t="shared" ca="1" si="619"/>
        <v>0</v>
      </c>
      <c r="M533" s="105">
        <f t="shared" ca="1" si="619"/>
        <v>0</v>
      </c>
      <c r="N533" s="105">
        <f t="shared" ca="1" si="619"/>
        <v>0</v>
      </c>
      <c r="O533" s="105">
        <f t="shared" ca="1" si="619"/>
        <v>0</v>
      </c>
      <c r="Q533" t="str">
        <f t="shared" si="600"/>
        <v>Partner total ($)</v>
      </c>
    </row>
    <row r="534" spans="2:17">
      <c r="B534" s="282">
        <f ca="1">INDEX(CRC_Partner_Information!$B$7:$B$136,COUNTA(B$4:B534))</f>
        <v>107</v>
      </c>
      <c r="C534" s="98" t="s">
        <v>344</v>
      </c>
      <c r="D534" s="103">
        <f ca="1">INDEX(CRC_Contributions_Summary!$D$35:$O$554,MATCH($Q534,CRC_Contributions_Summary!$Q$35:$Q$554,0),MATCH(D$3,CRC_Contributions_Summary!$D$34:$O$34,0))</f>
        <v>0</v>
      </c>
      <c r="E534" s="103">
        <f ca="1">INDEX(CRC_Contributions_Summary!$D$35:$O$554,MATCH($Q534,CRC_Contributions_Summary!$Q$35:$Q$554,0),MATCH(E$3,CRC_Contributions_Summary!$D$34:$O$34,0))</f>
        <v>0</v>
      </c>
      <c r="F534" s="103">
        <f ca="1">INDEX(CRC_Contributions_Summary!$D$35:$O$554,MATCH($Q534,CRC_Contributions_Summary!$Q$35:$Q$554,0),MATCH(F$3,CRC_Contributions_Summary!$D$34:$O$34,0))</f>
        <v>0</v>
      </c>
      <c r="G534" s="103">
        <f ca="1">INDEX(CRC_Contributions_Summary!$D$35:$O$554,MATCH($Q534,CRC_Contributions_Summary!$Q$35:$Q$554,0),MATCH(G$3,CRC_Contributions_Summary!$D$34:$O$34,0))</f>
        <v>0</v>
      </c>
      <c r="H534" s="103">
        <f ca="1">INDEX(CRC_Contributions_Summary!$D$35:$O$554,MATCH($Q534,CRC_Contributions_Summary!$Q$35:$Q$554,0),MATCH(H$3,CRC_Contributions_Summary!$D$34:$O$34,0))</f>
        <v>0</v>
      </c>
      <c r="I534" s="103">
        <f ca="1">INDEX(CRC_Contributions_Summary!$D$35:$O$554,MATCH($Q534,CRC_Contributions_Summary!$Q$35:$Q$554,0),MATCH(I$3,CRC_Contributions_Summary!$D$34:$O$34,0))</f>
        <v>0</v>
      </c>
      <c r="J534" s="103">
        <f ca="1">INDEX(CRC_Contributions_Summary!$D$35:$O$554,MATCH($Q534,CRC_Contributions_Summary!$Q$35:$Q$554,0),MATCH(J$3,CRC_Contributions_Summary!$D$34:$O$34,0))</f>
        <v>0</v>
      </c>
      <c r="K534" s="103">
        <f ca="1">INDEX(CRC_Contributions_Summary!$D$35:$O$554,MATCH($Q534,CRC_Contributions_Summary!$Q$35:$Q$554,0),MATCH(K$3,CRC_Contributions_Summary!$D$34:$O$34,0))</f>
        <v>0</v>
      </c>
      <c r="L534" s="103">
        <f ca="1">INDEX(CRC_Contributions_Summary!$D$35:$O$554,MATCH($Q534,CRC_Contributions_Summary!$Q$35:$Q$554,0),MATCH(L$3,CRC_Contributions_Summary!$D$34:$O$34,0))</f>
        <v>0</v>
      </c>
      <c r="M534" s="103">
        <f ca="1">INDEX(CRC_Contributions_Summary!$D$35:$O$554,MATCH($Q534,CRC_Contributions_Summary!$Q$35:$Q$554,0),MATCH(M$3,CRC_Contributions_Summary!$D$34:$O$34,0))</f>
        <v>0</v>
      </c>
      <c r="N534" s="103">
        <f ca="1">INDEX(CRC_Contributions_Summary!$D$35:$O$554,MATCH($Q534,CRC_Contributions_Summary!$Q$35:$Q$554,0),MATCH(N$3,CRC_Contributions_Summary!$D$34:$O$34,0))</f>
        <v>0</v>
      </c>
      <c r="O534" s="103">
        <f t="shared" ref="O534:O537" ca="1" si="620">SUM(D534:N534)</f>
        <v>0</v>
      </c>
      <c r="P534">
        <f t="shared" ref="P534" ca="1" si="621">B534</f>
        <v>107</v>
      </c>
      <c r="Q534" t="str">
        <f t="shared" ca="1" si="600"/>
        <v>107Cash ($)</v>
      </c>
    </row>
    <row r="535" spans="2:17">
      <c r="B535" s="282"/>
      <c r="C535" s="99" t="s">
        <v>345</v>
      </c>
      <c r="D535" s="104">
        <f ca="1">INDEX(CRC_Contributions_Summary!$D$35:$O$554,MATCH($Q535,CRC_Contributions_Summary!$Q$35:$Q$554,0),MATCH(D$3,CRC_Contributions_Summary!$D$34:$O$34,0))</f>
        <v>0</v>
      </c>
      <c r="E535" s="104">
        <f ca="1">INDEX(CRC_Contributions_Summary!$D$35:$O$554,MATCH($Q535,CRC_Contributions_Summary!$Q$35:$Q$554,0),MATCH(E$3,CRC_Contributions_Summary!$D$34:$O$34,0))</f>
        <v>0</v>
      </c>
      <c r="F535" s="104">
        <f ca="1">INDEX(CRC_Contributions_Summary!$D$35:$O$554,MATCH($Q535,CRC_Contributions_Summary!$Q$35:$Q$554,0),MATCH(F$3,CRC_Contributions_Summary!$D$34:$O$34,0))</f>
        <v>0</v>
      </c>
      <c r="G535" s="104">
        <f ca="1">INDEX(CRC_Contributions_Summary!$D$35:$O$554,MATCH($Q535,CRC_Contributions_Summary!$Q$35:$Q$554,0),MATCH(G$3,CRC_Contributions_Summary!$D$34:$O$34,0))</f>
        <v>0</v>
      </c>
      <c r="H535" s="104">
        <f ca="1">INDEX(CRC_Contributions_Summary!$D$35:$O$554,MATCH($Q535,CRC_Contributions_Summary!$Q$35:$Q$554,0),MATCH(H$3,CRC_Contributions_Summary!$D$34:$O$34,0))</f>
        <v>0</v>
      </c>
      <c r="I535" s="104">
        <f ca="1">INDEX(CRC_Contributions_Summary!$D$35:$O$554,MATCH($Q535,CRC_Contributions_Summary!$Q$35:$Q$554,0),MATCH(I$3,CRC_Contributions_Summary!$D$34:$O$34,0))</f>
        <v>0</v>
      </c>
      <c r="J535" s="104">
        <f ca="1">INDEX(CRC_Contributions_Summary!$D$35:$O$554,MATCH($Q535,CRC_Contributions_Summary!$Q$35:$Q$554,0),MATCH(J$3,CRC_Contributions_Summary!$D$34:$O$34,0))</f>
        <v>0</v>
      </c>
      <c r="K535" s="104">
        <f ca="1">INDEX(CRC_Contributions_Summary!$D$35:$O$554,MATCH($Q535,CRC_Contributions_Summary!$Q$35:$Q$554,0),MATCH(K$3,CRC_Contributions_Summary!$D$34:$O$34,0))</f>
        <v>0</v>
      </c>
      <c r="L535" s="104">
        <f ca="1">INDEX(CRC_Contributions_Summary!$D$35:$O$554,MATCH($Q535,CRC_Contributions_Summary!$Q$35:$Q$554,0),MATCH(L$3,CRC_Contributions_Summary!$D$34:$O$34,0))</f>
        <v>0</v>
      </c>
      <c r="M535" s="104">
        <f ca="1">INDEX(CRC_Contributions_Summary!$D$35:$O$554,MATCH($Q535,CRC_Contributions_Summary!$Q$35:$Q$554,0),MATCH(M$3,CRC_Contributions_Summary!$D$34:$O$34,0))</f>
        <v>0</v>
      </c>
      <c r="N535" s="104">
        <f ca="1">INDEX(CRC_Contributions_Summary!$D$35:$O$554,MATCH($Q535,CRC_Contributions_Summary!$Q$35:$Q$554,0),MATCH(N$3,CRC_Contributions_Summary!$D$34:$O$34,0))</f>
        <v>0</v>
      </c>
      <c r="O535" s="104">
        <f t="shared" ca="1" si="620"/>
        <v>0</v>
      </c>
      <c r="P535">
        <f t="shared" ref="P535" ca="1" si="622">B534</f>
        <v>107</v>
      </c>
      <c r="Q535" t="str">
        <f t="shared" ca="1" si="600"/>
        <v>107Number of FTE</v>
      </c>
    </row>
    <row r="536" spans="2:17">
      <c r="B536" s="282"/>
      <c r="C536" s="99" t="s">
        <v>355</v>
      </c>
      <c r="D536" s="103">
        <f ca="1">INDEX(CRC_Contributions_Summary!$D$35:$O$554,MATCH($Q536,CRC_Contributions_Summary!$Q$35:$Q$554,0),MATCH(D$3,CRC_Contributions_Summary!$D$34:$O$34,0))</f>
        <v>0</v>
      </c>
      <c r="E536" s="103">
        <f ca="1">INDEX(CRC_Contributions_Summary!$D$35:$O$554,MATCH($Q536,CRC_Contributions_Summary!$Q$35:$Q$554,0),MATCH(E$3,CRC_Contributions_Summary!$D$34:$O$34,0))</f>
        <v>0</v>
      </c>
      <c r="F536" s="103">
        <f ca="1">INDEX(CRC_Contributions_Summary!$D$35:$O$554,MATCH($Q536,CRC_Contributions_Summary!$Q$35:$Q$554,0),MATCH(F$3,CRC_Contributions_Summary!$D$34:$O$34,0))</f>
        <v>0</v>
      </c>
      <c r="G536" s="103">
        <f ca="1">INDEX(CRC_Contributions_Summary!$D$35:$O$554,MATCH($Q536,CRC_Contributions_Summary!$Q$35:$Q$554,0),MATCH(G$3,CRC_Contributions_Summary!$D$34:$O$34,0))</f>
        <v>0</v>
      </c>
      <c r="H536" s="103">
        <f ca="1">INDEX(CRC_Contributions_Summary!$D$35:$O$554,MATCH($Q536,CRC_Contributions_Summary!$Q$35:$Q$554,0),MATCH(H$3,CRC_Contributions_Summary!$D$34:$O$34,0))</f>
        <v>0</v>
      </c>
      <c r="I536" s="103">
        <f ca="1">INDEX(CRC_Contributions_Summary!$D$35:$O$554,MATCH($Q536,CRC_Contributions_Summary!$Q$35:$Q$554,0),MATCH(I$3,CRC_Contributions_Summary!$D$34:$O$34,0))</f>
        <v>0</v>
      </c>
      <c r="J536" s="103">
        <f ca="1">INDEX(CRC_Contributions_Summary!$D$35:$O$554,MATCH($Q536,CRC_Contributions_Summary!$Q$35:$Q$554,0),MATCH(J$3,CRC_Contributions_Summary!$D$34:$O$34,0))</f>
        <v>0</v>
      </c>
      <c r="K536" s="103">
        <f ca="1">INDEX(CRC_Contributions_Summary!$D$35:$O$554,MATCH($Q536,CRC_Contributions_Summary!$Q$35:$Q$554,0),MATCH(K$3,CRC_Contributions_Summary!$D$34:$O$34,0))</f>
        <v>0</v>
      </c>
      <c r="L536" s="103">
        <f ca="1">INDEX(CRC_Contributions_Summary!$D$35:$O$554,MATCH($Q536,CRC_Contributions_Summary!$Q$35:$Q$554,0),MATCH(L$3,CRC_Contributions_Summary!$D$34:$O$34,0))</f>
        <v>0</v>
      </c>
      <c r="M536" s="103">
        <f ca="1">INDEX(CRC_Contributions_Summary!$D$35:$O$554,MATCH($Q536,CRC_Contributions_Summary!$Q$35:$Q$554,0),MATCH(M$3,CRC_Contributions_Summary!$D$34:$O$34,0))</f>
        <v>0</v>
      </c>
      <c r="N536" s="103">
        <f ca="1">INDEX(CRC_Contributions_Summary!$D$35:$O$554,MATCH($Q536,CRC_Contributions_Summary!$Q$35:$Q$554,0),MATCH(N$3,CRC_Contributions_Summary!$D$34:$O$34,0))</f>
        <v>0</v>
      </c>
      <c r="O536" s="103">
        <f t="shared" ca="1" si="620"/>
        <v>0</v>
      </c>
      <c r="P536">
        <f t="shared" ref="P536" ca="1" si="623">B534</f>
        <v>107</v>
      </c>
      <c r="Q536" t="str">
        <f t="shared" ca="1" si="600"/>
        <v>107Staff value ($)</v>
      </c>
    </row>
    <row r="537" spans="2:17">
      <c r="B537" s="282"/>
      <c r="C537" s="100" t="s">
        <v>347</v>
      </c>
      <c r="D537" s="103">
        <f ca="1">INDEX(CRC_Contributions_Summary!$D$35:$O$554,MATCH($Q537,CRC_Contributions_Summary!$Q$35:$Q$554,0),MATCH(D$3,CRC_Contributions_Summary!$D$34:$O$34,0))</f>
        <v>0</v>
      </c>
      <c r="E537" s="103">
        <f ca="1">INDEX(CRC_Contributions_Summary!$D$35:$O$554,MATCH($Q537,CRC_Contributions_Summary!$Q$35:$Q$554,0),MATCH(E$3,CRC_Contributions_Summary!$D$34:$O$34,0))</f>
        <v>0</v>
      </c>
      <c r="F537" s="103">
        <f ca="1">INDEX(CRC_Contributions_Summary!$D$35:$O$554,MATCH($Q537,CRC_Contributions_Summary!$Q$35:$Q$554,0),MATCH(F$3,CRC_Contributions_Summary!$D$34:$O$34,0))</f>
        <v>0</v>
      </c>
      <c r="G537" s="103">
        <f ca="1">INDEX(CRC_Contributions_Summary!$D$35:$O$554,MATCH($Q537,CRC_Contributions_Summary!$Q$35:$Q$554,0),MATCH(G$3,CRC_Contributions_Summary!$D$34:$O$34,0))</f>
        <v>0</v>
      </c>
      <c r="H537" s="103">
        <f ca="1">INDEX(CRC_Contributions_Summary!$D$35:$O$554,MATCH($Q537,CRC_Contributions_Summary!$Q$35:$Q$554,0),MATCH(H$3,CRC_Contributions_Summary!$D$34:$O$34,0))</f>
        <v>0</v>
      </c>
      <c r="I537" s="103">
        <f ca="1">INDEX(CRC_Contributions_Summary!$D$35:$O$554,MATCH($Q537,CRC_Contributions_Summary!$Q$35:$Q$554,0),MATCH(I$3,CRC_Contributions_Summary!$D$34:$O$34,0))</f>
        <v>0</v>
      </c>
      <c r="J537" s="103">
        <f ca="1">INDEX(CRC_Contributions_Summary!$D$35:$O$554,MATCH($Q537,CRC_Contributions_Summary!$Q$35:$Q$554,0),MATCH(J$3,CRC_Contributions_Summary!$D$34:$O$34,0))</f>
        <v>0</v>
      </c>
      <c r="K537" s="103">
        <f ca="1">INDEX(CRC_Contributions_Summary!$D$35:$O$554,MATCH($Q537,CRC_Contributions_Summary!$Q$35:$Q$554,0),MATCH(K$3,CRC_Contributions_Summary!$D$34:$O$34,0))</f>
        <v>0</v>
      </c>
      <c r="L537" s="103">
        <f ca="1">INDEX(CRC_Contributions_Summary!$D$35:$O$554,MATCH($Q537,CRC_Contributions_Summary!$Q$35:$Q$554,0),MATCH(L$3,CRC_Contributions_Summary!$D$34:$O$34,0))</f>
        <v>0</v>
      </c>
      <c r="M537" s="103">
        <f ca="1">INDEX(CRC_Contributions_Summary!$D$35:$O$554,MATCH($Q537,CRC_Contributions_Summary!$Q$35:$Q$554,0),MATCH(M$3,CRC_Contributions_Summary!$D$34:$O$34,0))</f>
        <v>0</v>
      </c>
      <c r="N537" s="103">
        <f ca="1">INDEX(CRC_Contributions_Summary!$D$35:$O$554,MATCH($Q537,CRC_Contributions_Summary!$Q$35:$Q$554,0),MATCH(N$3,CRC_Contributions_Summary!$D$34:$O$34,0))</f>
        <v>0</v>
      </c>
      <c r="O537" s="103">
        <f t="shared" ca="1" si="620"/>
        <v>0</v>
      </c>
      <c r="P537">
        <f t="shared" ref="P537" ca="1" si="624">B534</f>
        <v>107</v>
      </c>
      <c r="Q537" t="str">
        <f t="shared" ca="1" si="600"/>
        <v>107Non-staff in-kind ($)</v>
      </c>
    </row>
    <row r="538" spans="2:17">
      <c r="B538" s="282"/>
      <c r="C538" s="101" t="s">
        <v>428</v>
      </c>
      <c r="D538" s="105">
        <f t="shared" ref="D538:O538" ca="1" si="625">SUM(D534,D536,D537)</f>
        <v>0</v>
      </c>
      <c r="E538" s="105">
        <f t="shared" ca="1" si="625"/>
        <v>0</v>
      </c>
      <c r="F538" s="105">
        <f t="shared" ca="1" si="625"/>
        <v>0</v>
      </c>
      <c r="G538" s="105">
        <f t="shared" ca="1" si="625"/>
        <v>0</v>
      </c>
      <c r="H538" s="105">
        <f t="shared" ca="1" si="625"/>
        <v>0</v>
      </c>
      <c r="I538" s="105">
        <f t="shared" ca="1" si="625"/>
        <v>0</v>
      </c>
      <c r="J538" s="105">
        <f t="shared" ca="1" si="625"/>
        <v>0</v>
      </c>
      <c r="K538" s="105">
        <f t="shared" ca="1" si="625"/>
        <v>0</v>
      </c>
      <c r="L538" s="105">
        <f t="shared" ca="1" si="625"/>
        <v>0</v>
      </c>
      <c r="M538" s="105">
        <f t="shared" ca="1" si="625"/>
        <v>0</v>
      </c>
      <c r="N538" s="105">
        <f t="shared" ca="1" si="625"/>
        <v>0</v>
      </c>
      <c r="O538" s="105">
        <f t="shared" ca="1" si="625"/>
        <v>0</v>
      </c>
      <c r="Q538" t="str">
        <f t="shared" si="600"/>
        <v>Partner total ($)</v>
      </c>
    </row>
    <row r="539" spans="2:17">
      <c r="B539" s="282">
        <f ca="1">INDEX(CRC_Partner_Information!$B$7:$B$136,COUNTA(B$4:B539))</f>
        <v>108</v>
      </c>
      <c r="C539" s="98" t="s">
        <v>344</v>
      </c>
      <c r="D539" s="103">
        <f ca="1">INDEX(CRC_Contributions_Summary!$D$35:$O$554,MATCH($Q539,CRC_Contributions_Summary!$Q$35:$Q$554,0),MATCH(D$3,CRC_Contributions_Summary!$D$34:$O$34,0))</f>
        <v>0</v>
      </c>
      <c r="E539" s="103">
        <f ca="1">INDEX(CRC_Contributions_Summary!$D$35:$O$554,MATCH($Q539,CRC_Contributions_Summary!$Q$35:$Q$554,0),MATCH(E$3,CRC_Contributions_Summary!$D$34:$O$34,0))</f>
        <v>0</v>
      </c>
      <c r="F539" s="103">
        <f ca="1">INDEX(CRC_Contributions_Summary!$D$35:$O$554,MATCH($Q539,CRC_Contributions_Summary!$Q$35:$Q$554,0),MATCH(F$3,CRC_Contributions_Summary!$D$34:$O$34,0))</f>
        <v>0</v>
      </c>
      <c r="G539" s="103">
        <f ca="1">INDEX(CRC_Contributions_Summary!$D$35:$O$554,MATCH($Q539,CRC_Contributions_Summary!$Q$35:$Q$554,0),MATCH(G$3,CRC_Contributions_Summary!$D$34:$O$34,0))</f>
        <v>0</v>
      </c>
      <c r="H539" s="103">
        <f ca="1">INDEX(CRC_Contributions_Summary!$D$35:$O$554,MATCH($Q539,CRC_Contributions_Summary!$Q$35:$Q$554,0),MATCH(H$3,CRC_Contributions_Summary!$D$34:$O$34,0))</f>
        <v>0</v>
      </c>
      <c r="I539" s="103">
        <f ca="1">INDEX(CRC_Contributions_Summary!$D$35:$O$554,MATCH($Q539,CRC_Contributions_Summary!$Q$35:$Q$554,0),MATCH(I$3,CRC_Contributions_Summary!$D$34:$O$34,0))</f>
        <v>0</v>
      </c>
      <c r="J539" s="103">
        <f ca="1">INDEX(CRC_Contributions_Summary!$D$35:$O$554,MATCH($Q539,CRC_Contributions_Summary!$Q$35:$Q$554,0),MATCH(J$3,CRC_Contributions_Summary!$D$34:$O$34,0))</f>
        <v>0</v>
      </c>
      <c r="K539" s="103">
        <f ca="1">INDEX(CRC_Contributions_Summary!$D$35:$O$554,MATCH($Q539,CRC_Contributions_Summary!$Q$35:$Q$554,0),MATCH(K$3,CRC_Contributions_Summary!$D$34:$O$34,0))</f>
        <v>0</v>
      </c>
      <c r="L539" s="103">
        <f ca="1">INDEX(CRC_Contributions_Summary!$D$35:$O$554,MATCH($Q539,CRC_Contributions_Summary!$Q$35:$Q$554,0),MATCH(L$3,CRC_Contributions_Summary!$D$34:$O$34,0))</f>
        <v>0</v>
      </c>
      <c r="M539" s="103">
        <f ca="1">INDEX(CRC_Contributions_Summary!$D$35:$O$554,MATCH($Q539,CRC_Contributions_Summary!$Q$35:$Q$554,0),MATCH(M$3,CRC_Contributions_Summary!$D$34:$O$34,0))</f>
        <v>0</v>
      </c>
      <c r="N539" s="103">
        <f ca="1">INDEX(CRC_Contributions_Summary!$D$35:$O$554,MATCH($Q539,CRC_Contributions_Summary!$Q$35:$Q$554,0),MATCH(N$3,CRC_Contributions_Summary!$D$34:$O$34,0))</f>
        <v>0</v>
      </c>
      <c r="O539" s="103">
        <f t="shared" ref="O539:O542" ca="1" si="626">SUM(D539:N539)</f>
        <v>0</v>
      </c>
      <c r="P539">
        <f t="shared" ref="P539" ca="1" si="627">B539</f>
        <v>108</v>
      </c>
      <c r="Q539" t="str">
        <f t="shared" ca="1" si="600"/>
        <v>108Cash ($)</v>
      </c>
    </row>
    <row r="540" spans="2:17">
      <c r="B540" s="282"/>
      <c r="C540" s="99" t="s">
        <v>345</v>
      </c>
      <c r="D540" s="104">
        <f ca="1">INDEX(CRC_Contributions_Summary!$D$35:$O$554,MATCH($Q540,CRC_Contributions_Summary!$Q$35:$Q$554,0),MATCH(D$3,CRC_Contributions_Summary!$D$34:$O$34,0))</f>
        <v>0</v>
      </c>
      <c r="E540" s="104">
        <f ca="1">INDEX(CRC_Contributions_Summary!$D$35:$O$554,MATCH($Q540,CRC_Contributions_Summary!$Q$35:$Q$554,0),MATCH(E$3,CRC_Contributions_Summary!$D$34:$O$34,0))</f>
        <v>0</v>
      </c>
      <c r="F540" s="104">
        <f ca="1">INDEX(CRC_Contributions_Summary!$D$35:$O$554,MATCH($Q540,CRC_Contributions_Summary!$Q$35:$Q$554,0),MATCH(F$3,CRC_Contributions_Summary!$D$34:$O$34,0))</f>
        <v>0</v>
      </c>
      <c r="G540" s="104">
        <f ca="1">INDEX(CRC_Contributions_Summary!$D$35:$O$554,MATCH($Q540,CRC_Contributions_Summary!$Q$35:$Q$554,0),MATCH(G$3,CRC_Contributions_Summary!$D$34:$O$34,0))</f>
        <v>0</v>
      </c>
      <c r="H540" s="104">
        <f ca="1">INDEX(CRC_Contributions_Summary!$D$35:$O$554,MATCH($Q540,CRC_Contributions_Summary!$Q$35:$Q$554,0),MATCH(H$3,CRC_Contributions_Summary!$D$34:$O$34,0))</f>
        <v>0</v>
      </c>
      <c r="I540" s="104">
        <f ca="1">INDEX(CRC_Contributions_Summary!$D$35:$O$554,MATCH($Q540,CRC_Contributions_Summary!$Q$35:$Q$554,0),MATCH(I$3,CRC_Contributions_Summary!$D$34:$O$34,0))</f>
        <v>0</v>
      </c>
      <c r="J540" s="104">
        <f ca="1">INDEX(CRC_Contributions_Summary!$D$35:$O$554,MATCH($Q540,CRC_Contributions_Summary!$Q$35:$Q$554,0),MATCH(J$3,CRC_Contributions_Summary!$D$34:$O$34,0))</f>
        <v>0</v>
      </c>
      <c r="K540" s="104">
        <f ca="1">INDEX(CRC_Contributions_Summary!$D$35:$O$554,MATCH($Q540,CRC_Contributions_Summary!$Q$35:$Q$554,0),MATCH(K$3,CRC_Contributions_Summary!$D$34:$O$34,0))</f>
        <v>0</v>
      </c>
      <c r="L540" s="104">
        <f ca="1">INDEX(CRC_Contributions_Summary!$D$35:$O$554,MATCH($Q540,CRC_Contributions_Summary!$Q$35:$Q$554,0),MATCH(L$3,CRC_Contributions_Summary!$D$34:$O$34,0))</f>
        <v>0</v>
      </c>
      <c r="M540" s="104">
        <f ca="1">INDEX(CRC_Contributions_Summary!$D$35:$O$554,MATCH($Q540,CRC_Contributions_Summary!$Q$35:$Q$554,0),MATCH(M$3,CRC_Contributions_Summary!$D$34:$O$34,0))</f>
        <v>0</v>
      </c>
      <c r="N540" s="104">
        <f ca="1">INDEX(CRC_Contributions_Summary!$D$35:$O$554,MATCH($Q540,CRC_Contributions_Summary!$Q$35:$Q$554,0),MATCH(N$3,CRC_Contributions_Summary!$D$34:$O$34,0))</f>
        <v>0</v>
      </c>
      <c r="O540" s="104">
        <f t="shared" ca="1" si="626"/>
        <v>0</v>
      </c>
      <c r="P540">
        <f t="shared" ref="P540" ca="1" si="628">B539</f>
        <v>108</v>
      </c>
      <c r="Q540" t="str">
        <f t="shared" ca="1" si="600"/>
        <v>108Number of FTE</v>
      </c>
    </row>
    <row r="541" spans="2:17">
      <c r="B541" s="282"/>
      <c r="C541" s="99" t="s">
        <v>355</v>
      </c>
      <c r="D541" s="103">
        <f ca="1">INDEX(CRC_Contributions_Summary!$D$35:$O$554,MATCH($Q541,CRC_Contributions_Summary!$Q$35:$Q$554,0),MATCH(D$3,CRC_Contributions_Summary!$D$34:$O$34,0))</f>
        <v>0</v>
      </c>
      <c r="E541" s="103">
        <f ca="1">INDEX(CRC_Contributions_Summary!$D$35:$O$554,MATCH($Q541,CRC_Contributions_Summary!$Q$35:$Q$554,0),MATCH(E$3,CRC_Contributions_Summary!$D$34:$O$34,0))</f>
        <v>0</v>
      </c>
      <c r="F541" s="103">
        <f ca="1">INDEX(CRC_Contributions_Summary!$D$35:$O$554,MATCH($Q541,CRC_Contributions_Summary!$Q$35:$Q$554,0),MATCH(F$3,CRC_Contributions_Summary!$D$34:$O$34,0))</f>
        <v>0</v>
      </c>
      <c r="G541" s="103">
        <f ca="1">INDEX(CRC_Contributions_Summary!$D$35:$O$554,MATCH($Q541,CRC_Contributions_Summary!$Q$35:$Q$554,0),MATCH(G$3,CRC_Contributions_Summary!$D$34:$O$34,0))</f>
        <v>0</v>
      </c>
      <c r="H541" s="103">
        <f ca="1">INDEX(CRC_Contributions_Summary!$D$35:$O$554,MATCH($Q541,CRC_Contributions_Summary!$Q$35:$Q$554,0),MATCH(H$3,CRC_Contributions_Summary!$D$34:$O$34,0))</f>
        <v>0</v>
      </c>
      <c r="I541" s="103">
        <f ca="1">INDEX(CRC_Contributions_Summary!$D$35:$O$554,MATCH($Q541,CRC_Contributions_Summary!$Q$35:$Q$554,0),MATCH(I$3,CRC_Contributions_Summary!$D$34:$O$34,0))</f>
        <v>0</v>
      </c>
      <c r="J541" s="103">
        <f ca="1">INDEX(CRC_Contributions_Summary!$D$35:$O$554,MATCH($Q541,CRC_Contributions_Summary!$Q$35:$Q$554,0),MATCH(J$3,CRC_Contributions_Summary!$D$34:$O$34,0))</f>
        <v>0</v>
      </c>
      <c r="K541" s="103">
        <f ca="1">INDEX(CRC_Contributions_Summary!$D$35:$O$554,MATCH($Q541,CRC_Contributions_Summary!$Q$35:$Q$554,0),MATCH(K$3,CRC_Contributions_Summary!$D$34:$O$34,0))</f>
        <v>0</v>
      </c>
      <c r="L541" s="103">
        <f ca="1">INDEX(CRC_Contributions_Summary!$D$35:$O$554,MATCH($Q541,CRC_Contributions_Summary!$Q$35:$Q$554,0),MATCH(L$3,CRC_Contributions_Summary!$D$34:$O$34,0))</f>
        <v>0</v>
      </c>
      <c r="M541" s="103">
        <f ca="1">INDEX(CRC_Contributions_Summary!$D$35:$O$554,MATCH($Q541,CRC_Contributions_Summary!$Q$35:$Q$554,0),MATCH(M$3,CRC_Contributions_Summary!$D$34:$O$34,0))</f>
        <v>0</v>
      </c>
      <c r="N541" s="103">
        <f ca="1">INDEX(CRC_Contributions_Summary!$D$35:$O$554,MATCH($Q541,CRC_Contributions_Summary!$Q$35:$Q$554,0),MATCH(N$3,CRC_Contributions_Summary!$D$34:$O$34,0))</f>
        <v>0</v>
      </c>
      <c r="O541" s="103">
        <f t="shared" ca="1" si="626"/>
        <v>0</v>
      </c>
      <c r="P541">
        <f t="shared" ref="P541" ca="1" si="629">B539</f>
        <v>108</v>
      </c>
      <c r="Q541" t="str">
        <f t="shared" ca="1" si="600"/>
        <v>108Staff value ($)</v>
      </c>
    </row>
    <row r="542" spans="2:17">
      <c r="B542" s="282"/>
      <c r="C542" s="100" t="s">
        <v>347</v>
      </c>
      <c r="D542" s="103">
        <f ca="1">INDEX(CRC_Contributions_Summary!$D$35:$O$554,MATCH($Q542,CRC_Contributions_Summary!$Q$35:$Q$554,0),MATCH(D$3,CRC_Contributions_Summary!$D$34:$O$34,0))</f>
        <v>0</v>
      </c>
      <c r="E542" s="103">
        <f ca="1">INDEX(CRC_Contributions_Summary!$D$35:$O$554,MATCH($Q542,CRC_Contributions_Summary!$Q$35:$Q$554,0),MATCH(E$3,CRC_Contributions_Summary!$D$34:$O$34,0))</f>
        <v>0</v>
      </c>
      <c r="F542" s="103">
        <f ca="1">INDEX(CRC_Contributions_Summary!$D$35:$O$554,MATCH($Q542,CRC_Contributions_Summary!$Q$35:$Q$554,0),MATCH(F$3,CRC_Contributions_Summary!$D$34:$O$34,0))</f>
        <v>0</v>
      </c>
      <c r="G542" s="103">
        <f ca="1">INDEX(CRC_Contributions_Summary!$D$35:$O$554,MATCH($Q542,CRC_Contributions_Summary!$Q$35:$Q$554,0),MATCH(G$3,CRC_Contributions_Summary!$D$34:$O$34,0))</f>
        <v>0</v>
      </c>
      <c r="H542" s="103">
        <f ca="1">INDEX(CRC_Contributions_Summary!$D$35:$O$554,MATCH($Q542,CRC_Contributions_Summary!$Q$35:$Q$554,0),MATCH(H$3,CRC_Contributions_Summary!$D$34:$O$34,0))</f>
        <v>0</v>
      </c>
      <c r="I542" s="103">
        <f ca="1">INDEX(CRC_Contributions_Summary!$D$35:$O$554,MATCH($Q542,CRC_Contributions_Summary!$Q$35:$Q$554,0),MATCH(I$3,CRC_Contributions_Summary!$D$34:$O$34,0))</f>
        <v>0</v>
      </c>
      <c r="J542" s="103">
        <f ca="1">INDEX(CRC_Contributions_Summary!$D$35:$O$554,MATCH($Q542,CRC_Contributions_Summary!$Q$35:$Q$554,0),MATCH(J$3,CRC_Contributions_Summary!$D$34:$O$34,0))</f>
        <v>0</v>
      </c>
      <c r="K542" s="103">
        <f ca="1">INDEX(CRC_Contributions_Summary!$D$35:$O$554,MATCH($Q542,CRC_Contributions_Summary!$Q$35:$Q$554,0),MATCH(K$3,CRC_Contributions_Summary!$D$34:$O$34,0))</f>
        <v>0</v>
      </c>
      <c r="L542" s="103">
        <f ca="1">INDEX(CRC_Contributions_Summary!$D$35:$O$554,MATCH($Q542,CRC_Contributions_Summary!$Q$35:$Q$554,0),MATCH(L$3,CRC_Contributions_Summary!$D$34:$O$34,0))</f>
        <v>0</v>
      </c>
      <c r="M542" s="103">
        <f ca="1">INDEX(CRC_Contributions_Summary!$D$35:$O$554,MATCH($Q542,CRC_Contributions_Summary!$Q$35:$Q$554,0),MATCH(M$3,CRC_Contributions_Summary!$D$34:$O$34,0))</f>
        <v>0</v>
      </c>
      <c r="N542" s="103">
        <f ca="1">INDEX(CRC_Contributions_Summary!$D$35:$O$554,MATCH($Q542,CRC_Contributions_Summary!$Q$35:$Q$554,0),MATCH(N$3,CRC_Contributions_Summary!$D$34:$O$34,0))</f>
        <v>0</v>
      </c>
      <c r="O542" s="103">
        <f t="shared" ca="1" si="626"/>
        <v>0</v>
      </c>
      <c r="P542">
        <f t="shared" ref="P542" ca="1" si="630">B539</f>
        <v>108</v>
      </c>
      <c r="Q542" t="str">
        <f t="shared" ca="1" si="600"/>
        <v>108Non-staff in-kind ($)</v>
      </c>
    </row>
    <row r="543" spans="2:17">
      <c r="B543" s="282"/>
      <c r="C543" s="101" t="s">
        <v>428</v>
      </c>
      <c r="D543" s="105">
        <f t="shared" ref="D543:O543" ca="1" si="631">SUM(D539,D541,D542)</f>
        <v>0</v>
      </c>
      <c r="E543" s="105">
        <f t="shared" ca="1" si="631"/>
        <v>0</v>
      </c>
      <c r="F543" s="105">
        <f t="shared" ca="1" si="631"/>
        <v>0</v>
      </c>
      <c r="G543" s="105">
        <f t="shared" ca="1" si="631"/>
        <v>0</v>
      </c>
      <c r="H543" s="105">
        <f t="shared" ca="1" si="631"/>
        <v>0</v>
      </c>
      <c r="I543" s="105">
        <f t="shared" ca="1" si="631"/>
        <v>0</v>
      </c>
      <c r="J543" s="105">
        <f t="shared" ca="1" si="631"/>
        <v>0</v>
      </c>
      <c r="K543" s="105">
        <f t="shared" ca="1" si="631"/>
        <v>0</v>
      </c>
      <c r="L543" s="105">
        <f t="shared" ca="1" si="631"/>
        <v>0</v>
      </c>
      <c r="M543" s="105">
        <f t="shared" ca="1" si="631"/>
        <v>0</v>
      </c>
      <c r="N543" s="105">
        <f t="shared" ca="1" si="631"/>
        <v>0</v>
      </c>
      <c r="O543" s="105">
        <f t="shared" ca="1" si="631"/>
        <v>0</v>
      </c>
      <c r="Q543" t="str">
        <f t="shared" si="600"/>
        <v>Partner total ($)</v>
      </c>
    </row>
    <row r="544" spans="2:17">
      <c r="B544" s="282">
        <f ca="1">INDEX(CRC_Partner_Information!$B$7:$B$136,COUNTA(B$4:B544))</f>
        <v>109</v>
      </c>
      <c r="C544" s="98" t="s">
        <v>344</v>
      </c>
      <c r="D544" s="103">
        <f ca="1">INDEX(CRC_Contributions_Summary!$D$35:$O$554,MATCH($Q544,CRC_Contributions_Summary!$Q$35:$Q$554,0),MATCH(D$3,CRC_Contributions_Summary!$D$34:$O$34,0))</f>
        <v>0</v>
      </c>
      <c r="E544" s="103">
        <f ca="1">INDEX(CRC_Contributions_Summary!$D$35:$O$554,MATCH($Q544,CRC_Contributions_Summary!$Q$35:$Q$554,0),MATCH(E$3,CRC_Contributions_Summary!$D$34:$O$34,0))</f>
        <v>0</v>
      </c>
      <c r="F544" s="103">
        <f ca="1">INDEX(CRC_Contributions_Summary!$D$35:$O$554,MATCH($Q544,CRC_Contributions_Summary!$Q$35:$Q$554,0),MATCH(F$3,CRC_Contributions_Summary!$D$34:$O$34,0))</f>
        <v>0</v>
      </c>
      <c r="G544" s="103">
        <f ca="1">INDEX(CRC_Contributions_Summary!$D$35:$O$554,MATCH($Q544,CRC_Contributions_Summary!$Q$35:$Q$554,0),MATCH(G$3,CRC_Contributions_Summary!$D$34:$O$34,0))</f>
        <v>0</v>
      </c>
      <c r="H544" s="103">
        <f ca="1">INDEX(CRC_Contributions_Summary!$D$35:$O$554,MATCH($Q544,CRC_Contributions_Summary!$Q$35:$Q$554,0),MATCH(H$3,CRC_Contributions_Summary!$D$34:$O$34,0))</f>
        <v>0</v>
      </c>
      <c r="I544" s="103">
        <f ca="1">INDEX(CRC_Contributions_Summary!$D$35:$O$554,MATCH($Q544,CRC_Contributions_Summary!$Q$35:$Q$554,0),MATCH(I$3,CRC_Contributions_Summary!$D$34:$O$34,0))</f>
        <v>0</v>
      </c>
      <c r="J544" s="103">
        <f ca="1">INDEX(CRC_Contributions_Summary!$D$35:$O$554,MATCH($Q544,CRC_Contributions_Summary!$Q$35:$Q$554,0),MATCH(J$3,CRC_Contributions_Summary!$D$34:$O$34,0))</f>
        <v>0</v>
      </c>
      <c r="K544" s="103">
        <f ca="1">INDEX(CRC_Contributions_Summary!$D$35:$O$554,MATCH($Q544,CRC_Contributions_Summary!$Q$35:$Q$554,0),MATCH(K$3,CRC_Contributions_Summary!$D$34:$O$34,0))</f>
        <v>0</v>
      </c>
      <c r="L544" s="103">
        <f ca="1">INDEX(CRC_Contributions_Summary!$D$35:$O$554,MATCH($Q544,CRC_Contributions_Summary!$Q$35:$Q$554,0),MATCH(L$3,CRC_Contributions_Summary!$D$34:$O$34,0))</f>
        <v>0</v>
      </c>
      <c r="M544" s="103">
        <f ca="1">INDEX(CRC_Contributions_Summary!$D$35:$O$554,MATCH($Q544,CRC_Contributions_Summary!$Q$35:$Q$554,0),MATCH(M$3,CRC_Contributions_Summary!$D$34:$O$34,0))</f>
        <v>0</v>
      </c>
      <c r="N544" s="103">
        <f ca="1">INDEX(CRC_Contributions_Summary!$D$35:$O$554,MATCH($Q544,CRC_Contributions_Summary!$Q$35:$Q$554,0),MATCH(N$3,CRC_Contributions_Summary!$D$34:$O$34,0))</f>
        <v>0</v>
      </c>
      <c r="O544" s="103">
        <f t="shared" ref="O544:O547" ca="1" si="632">SUM(D544:N544)</f>
        <v>0</v>
      </c>
      <c r="P544">
        <f t="shared" ref="P544" ca="1" si="633">B544</f>
        <v>109</v>
      </c>
      <c r="Q544" t="str">
        <f t="shared" ca="1" si="600"/>
        <v>109Cash ($)</v>
      </c>
    </row>
    <row r="545" spans="2:17">
      <c r="B545" s="282"/>
      <c r="C545" s="99" t="s">
        <v>345</v>
      </c>
      <c r="D545" s="104">
        <f ca="1">INDEX(CRC_Contributions_Summary!$D$35:$O$554,MATCH($Q545,CRC_Contributions_Summary!$Q$35:$Q$554,0),MATCH(D$3,CRC_Contributions_Summary!$D$34:$O$34,0))</f>
        <v>0</v>
      </c>
      <c r="E545" s="104">
        <f ca="1">INDEX(CRC_Contributions_Summary!$D$35:$O$554,MATCH($Q545,CRC_Contributions_Summary!$Q$35:$Q$554,0),MATCH(E$3,CRC_Contributions_Summary!$D$34:$O$34,0))</f>
        <v>0</v>
      </c>
      <c r="F545" s="104">
        <f ca="1">INDEX(CRC_Contributions_Summary!$D$35:$O$554,MATCH($Q545,CRC_Contributions_Summary!$Q$35:$Q$554,0),MATCH(F$3,CRC_Contributions_Summary!$D$34:$O$34,0))</f>
        <v>0</v>
      </c>
      <c r="G545" s="104">
        <f ca="1">INDEX(CRC_Contributions_Summary!$D$35:$O$554,MATCH($Q545,CRC_Contributions_Summary!$Q$35:$Q$554,0),MATCH(G$3,CRC_Contributions_Summary!$D$34:$O$34,0))</f>
        <v>0</v>
      </c>
      <c r="H545" s="104">
        <f ca="1">INDEX(CRC_Contributions_Summary!$D$35:$O$554,MATCH($Q545,CRC_Contributions_Summary!$Q$35:$Q$554,0),MATCH(H$3,CRC_Contributions_Summary!$D$34:$O$34,0))</f>
        <v>0</v>
      </c>
      <c r="I545" s="104">
        <f ca="1">INDEX(CRC_Contributions_Summary!$D$35:$O$554,MATCH($Q545,CRC_Contributions_Summary!$Q$35:$Q$554,0),MATCH(I$3,CRC_Contributions_Summary!$D$34:$O$34,0))</f>
        <v>0</v>
      </c>
      <c r="J545" s="104">
        <f ca="1">INDEX(CRC_Contributions_Summary!$D$35:$O$554,MATCH($Q545,CRC_Contributions_Summary!$Q$35:$Q$554,0),MATCH(J$3,CRC_Contributions_Summary!$D$34:$O$34,0))</f>
        <v>0</v>
      </c>
      <c r="K545" s="104">
        <f ca="1">INDEX(CRC_Contributions_Summary!$D$35:$O$554,MATCH($Q545,CRC_Contributions_Summary!$Q$35:$Q$554,0),MATCH(K$3,CRC_Contributions_Summary!$D$34:$O$34,0))</f>
        <v>0</v>
      </c>
      <c r="L545" s="104">
        <f ca="1">INDEX(CRC_Contributions_Summary!$D$35:$O$554,MATCH($Q545,CRC_Contributions_Summary!$Q$35:$Q$554,0),MATCH(L$3,CRC_Contributions_Summary!$D$34:$O$34,0))</f>
        <v>0</v>
      </c>
      <c r="M545" s="104">
        <f ca="1">INDEX(CRC_Contributions_Summary!$D$35:$O$554,MATCH($Q545,CRC_Contributions_Summary!$Q$35:$Q$554,0),MATCH(M$3,CRC_Contributions_Summary!$D$34:$O$34,0))</f>
        <v>0</v>
      </c>
      <c r="N545" s="104">
        <f ca="1">INDEX(CRC_Contributions_Summary!$D$35:$O$554,MATCH($Q545,CRC_Contributions_Summary!$Q$35:$Q$554,0),MATCH(N$3,CRC_Contributions_Summary!$D$34:$O$34,0))</f>
        <v>0</v>
      </c>
      <c r="O545" s="104">
        <f t="shared" ca="1" si="632"/>
        <v>0</v>
      </c>
      <c r="P545">
        <f t="shared" ref="P545" ca="1" si="634">B544</f>
        <v>109</v>
      </c>
      <c r="Q545" t="str">
        <f t="shared" ca="1" si="600"/>
        <v>109Number of FTE</v>
      </c>
    </row>
    <row r="546" spans="2:17">
      <c r="B546" s="282"/>
      <c r="C546" s="99" t="s">
        <v>355</v>
      </c>
      <c r="D546" s="103">
        <f ca="1">INDEX(CRC_Contributions_Summary!$D$35:$O$554,MATCH($Q546,CRC_Contributions_Summary!$Q$35:$Q$554,0),MATCH(D$3,CRC_Contributions_Summary!$D$34:$O$34,0))</f>
        <v>0</v>
      </c>
      <c r="E546" s="103">
        <f ca="1">INDEX(CRC_Contributions_Summary!$D$35:$O$554,MATCH($Q546,CRC_Contributions_Summary!$Q$35:$Q$554,0),MATCH(E$3,CRC_Contributions_Summary!$D$34:$O$34,0))</f>
        <v>0</v>
      </c>
      <c r="F546" s="103">
        <f ca="1">INDEX(CRC_Contributions_Summary!$D$35:$O$554,MATCH($Q546,CRC_Contributions_Summary!$Q$35:$Q$554,0),MATCH(F$3,CRC_Contributions_Summary!$D$34:$O$34,0))</f>
        <v>0</v>
      </c>
      <c r="G546" s="103">
        <f ca="1">INDEX(CRC_Contributions_Summary!$D$35:$O$554,MATCH($Q546,CRC_Contributions_Summary!$Q$35:$Q$554,0),MATCH(G$3,CRC_Contributions_Summary!$D$34:$O$34,0))</f>
        <v>0</v>
      </c>
      <c r="H546" s="103">
        <f ca="1">INDEX(CRC_Contributions_Summary!$D$35:$O$554,MATCH($Q546,CRC_Contributions_Summary!$Q$35:$Q$554,0),MATCH(H$3,CRC_Contributions_Summary!$D$34:$O$34,0))</f>
        <v>0</v>
      </c>
      <c r="I546" s="103">
        <f ca="1">INDEX(CRC_Contributions_Summary!$D$35:$O$554,MATCH($Q546,CRC_Contributions_Summary!$Q$35:$Q$554,0),MATCH(I$3,CRC_Contributions_Summary!$D$34:$O$34,0))</f>
        <v>0</v>
      </c>
      <c r="J546" s="103">
        <f ca="1">INDEX(CRC_Contributions_Summary!$D$35:$O$554,MATCH($Q546,CRC_Contributions_Summary!$Q$35:$Q$554,0),MATCH(J$3,CRC_Contributions_Summary!$D$34:$O$34,0))</f>
        <v>0</v>
      </c>
      <c r="K546" s="103">
        <f ca="1">INDEX(CRC_Contributions_Summary!$D$35:$O$554,MATCH($Q546,CRC_Contributions_Summary!$Q$35:$Q$554,0),MATCH(K$3,CRC_Contributions_Summary!$D$34:$O$34,0))</f>
        <v>0</v>
      </c>
      <c r="L546" s="103">
        <f ca="1">INDEX(CRC_Contributions_Summary!$D$35:$O$554,MATCH($Q546,CRC_Contributions_Summary!$Q$35:$Q$554,0),MATCH(L$3,CRC_Contributions_Summary!$D$34:$O$34,0))</f>
        <v>0</v>
      </c>
      <c r="M546" s="103">
        <f ca="1">INDEX(CRC_Contributions_Summary!$D$35:$O$554,MATCH($Q546,CRC_Contributions_Summary!$Q$35:$Q$554,0),MATCH(M$3,CRC_Contributions_Summary!$D$34:$O$34,0))</f>
        <v>0</v>
      </c>
      <c r="N546" s="103">
        <f ca="1">INDEX(CRC_Contributions_Summary!$D$35:$O$554,MATCH($Q546,CRC_Contributions_Summary!$Q$35:$Q$554,0),MATCH(N$3,CRC_Contributions_Summary!$D$34:$O$34,0))</f>
        <v>0</v>
      </c>
      <c r="O546" s="103">
        <f t="shared" ca="1" si="632"/>
        <v>0</v>
      </c>
      <c r="P546">
        <f t="shared" ref="P546" ca="1" si="635">B544</f>
        <v>109</v>
      </c>
      <c r="Q546" t="str">
        <f t="shared" ca="1" si="600"/>
        <v>109Staff value ($)</v>
      </c>
    </row>
    <row r="547" spans="2:17">
      <c r="B547" s="282"/>
      <c r="C547" s="100" t="s">
        <v>347</v>
      </c>
      <c r="D547" s="103">
        <f ca="1">INDEX(CRC_Contributions_Summary!$D$35:$O$554,MATCH($Q547,CRC_Contributions_Summary!$Q$35:$Q$554,0),MATCH(D$3,CRC_Contributions_Summary!$D$34:$O$34,0))</f>
        <v>0</v>
      </c>
      <c r="E547" s="103">
        <f ca="1">INDEX(CRC_Contributions_Summary!$D$35:$O$554,MATCH($Q547,CRC_Contributions_Summary!$Q$35:$Q$554,0),MATCH(E$3,CRC_Contributions_Summary!$D$34:$O$34,0))</f>
        <v>0</v>
      </c>
      <c r="F547" s="103">
        <f ca="1">INDEX(CRC_Contributions_Summary!$D$35:$O$554,MATCH($Q547,CRC_Contributions_Summary!$Q$35:$Q$554,0),MATCH(F$3,CRC_Contributions_Summary!$D$34:$O$34,0))</f>
        <v>0</v>
      </c>
      <c r="G547" s="103">
        <f ca="1">INDEX(CRC_Contributions_Summary!$D$35:$O$554,MATCH($Q547,CRC_Contributions_Summary!$Q$35:$Q$554,0),MATCH(G$3,CRC_Contributions_Summary!$D$34:$O$34,0))</f>
        <v>0</v>
      </c>
      <c r="H547" s="103">
        <f ca="1">INDEX(CRC_Contributions_Summary!$D$35:$O$554,MATCH($Q547,CRC_Contributions_Summary!$Q$35:$Q$554,0),MATCH(H$3,CRC_Contributions_Summary!$D$34:$O$34,0))</f>
        <v>0</v>
      </c>
      <c r="I547" s="103">
        <f ca="1">INDEX(CRC_Contributions_Summary!$D$35:$O$554,MATCH($Q547,CRC_Contributions_Summary!$Q$35:$Q$554,0),MATCH(I$3,CRC_Contributions_Summary!$D$34:$O$34,0))</f>
        <v>0</v>
      </c>
      <c r="J547" s="103">
        <f ca="1">INDEX(CRC_Contributions_Summary!$D$35:$O$554,MATCH($Q547,CRC_Contributions_Summary!$Q$35:$Q$554,0),MATCH(J$3,CRC_Contributions_Summary!$D$34:$O$34,0))</f>
        <v>0</v>
      </c>
      <c r="K547" s="103">
        <f ca="1">INDEX(CRC_Contributions_Summary!$D$35:$O$554,MATCH($Q547,CRC_Contributions_Summary!$Q$35:$Q$554,0),MATCH(K$3,CRC_Contributions_Summary!$D$34:$O$34,0))</f>
        <v>0</v>
      </c>
      <c r="L547" s="103">
        <f ca="1">INDEX(CRC_Contributions_Summary!$D$35:$O$554,MATCH($Q547,CRC_Contributions_Summary!$Q$35:$Q$554,0),MATCH(L$3,CRC_Contributions_Summary!$D$34:$O$34,0))</f>
        <v>0</v>
      </c>
      <c r="M547" s="103">
        <f ca="1">INDEX(CRC_Contributions_Summary!$D$35:$O$554,MATCH($Q547,CRC_Contributions_Summary!$Q$35:$Q$554,0),MATCH(M$3,CRC_Contributions_Summary!$D$34:$O$34,0))</f>
        <v>0</v>
      </c>
      <c r="N547" s="103">
        <f ca="1">INDEX(CRC_Contributions_Summary!$D$35:$O$554,MATCH($Q547,CRC_Contributions_Summary!$Q$35:$Q$554,0),MATCH(N$3,CRC_Contributions_Summary!$D$34:$O$34,0))</f>
        <v>0</v>
      </c>
      <c r="O547" s="103">
        <f t="shared" ca="1" si="632"/>
        <v>0</v>
      </c>
      <c r="P547">
        <f t="shared" ref="P547" ca="1" si="636">B544</f>
        <v>109</v>
      </c>
      <c r="Q547" t="str">
        <f t="shared" ca="1" si="600"/>
        <v>109Non-staff in-kind ($)</v>
      </c>
    </row>
    <row r="548" spans="2:17">
      <c r="B548" s="282"/>
      <c r="C548" s="101" t="s">
        <v>428</v>
      </c>
      <c r="D548" s="105">
        <f t="shared" ref="D548:O548" ca="1" si="637">SUM(D544,D546,D547)</f>
        <v>0</v>
      </c>
      <c r="E548" s="105">
        <f t="shared" ca="1" si="637"/>
        <v>0</v>
      </c>
      <c r="F548" s="105">
        <f t="shared" ca="1" si="637"/>
        <v>0</v>
      </c>
      <c r="G548" s="105">
        <f t="shared" ca="1" si="637"/>
        <v>0</v>
      </c>
      <c r="H548" s="105">
        <f t="shared" ca="1" si="637"/>
        <v>0</v>
      </c>
      <c r="I548" s="105">
        <f t="shared" ca="1" si="637"/>
        <v>0</v>
      </c>
      <c r="J548" s="105">
        <f t="shared" ca="1" si="637"/>
        <v>0</v>
      </c>
      <c r="K548" s="105">
        <f t="shared" ca="1" si="637"/>
        <v>0</v>
      </c>
      <c r="L548" s="105">
        <f t="shared" ca="1" si="637"/>
        <v>0</v>
      </c>
      <c r="M548" s="105">
        <f t="shared" ca="1" si="637"/>
        <v>0</v>
      </c>
      <c r="N548" s="105">
        <f t="shared" ca="1" si="637"/>
        <v>0</v>
      </c>
      <c r="O548" s="105">
        <f t="shared" ca="1" si="637"/>
        <v>0</v>
      </c>
      <c r="Q548" t="str">
        <f t="shared" si="600"/>
        <v>Partner total ($)</v>
      </c>
    </row>
    <row r="549" spans="2:17">
      <c r="B549" s="282">
        <f ca="1">INDEX(CRC_Partner_Information!$B$7:$B$136,COUNTA(B$4:B549))</f>
        <v>110</v>
      </c>
      <c r="C549" s="98" t="s">
        <v>344</v>
      </c>
      <c r="D549" s="103">
        <f ca="1">INDEX(CRC_Contributions_Summary!$D$35:$O$554,MATCH($Q549,CRC_Contributions_Summary!$Q$35:$Q$554,0),MATCH(D$3,CRC_Contributions_Summary!$D$34:$O$34,0))</f>
        <v>0</v>
      </c>
      <c r="E549" s="103">
        <f ca="1">INDEX(CRC_Contributions_Summary!$D$35:$O$554,MATCH($Q549,CRC_Contributions_Summary!$Q$35:$Q$554,0),MATCH(E$3,CRC_Contributions_Summary!$D$34:$O$34,0))</f>
        <v>0</v>
      </c>
      <c r="F549" s="103">
        <f ca="1">INDEX(CRC_Contributions_Summary!$D$35:$O$554,MATCH($Q549,CRC_Contributions_Summary!$Q$35:$Q$554,0),MATCH(F$3,CRC_Contributions_Summary!$D$34:$O$34,0))</f>
        <v>0</v>
      </c>
      <c r="G549" s="103">
        <f ca="1">INDEX(CRC_Contributions_Summary!$D$35:$O$554,MATCH($Q549,CRC_Contributions_Summary!$Q$35:$Q$554,0),MATCH(G$3,CRC_Contributions_Summary!$D$34:$O$34,0))</f>
        <v>0</v>
      </c>
      <c r="H549" s="103">
        <f ca="1">INDEX(CRC_Contributions_Summary!$D$35:$O$554,MATCH($Q549,CRC_Contributions_Summary!$Q$35:$Q$554,0),MATCH(H$3,CRC_Contributions_Summary!$D$34:$O$34,0))</f>
        <v>0</v>
      </c>
      <c r="I549" s="103">
        <f ca="1">INDEX(CRC_Contributions_Summary!$D$35:$O$554,MATCH($Q549,CRC_Contributions_Summary!$Q$35:$Q$554,0),MATCH(I$3,CRC_Contributions_Summary!$D$34:$O$34,0))</f>
        <v>0</v>
      </c>
      <c r="J549" s="103">
        <f ca="1">INDEX(CRC_Contributions_Summary!$D$35:$O$554,MATCH($Q549,CRC_Contributions_Summary!$Q$35:$Q$554,0),MATCH(J$3,CRC_Contributions_Summary!$D$34:$O$34,0))</f>
        <v>0</v>
      </c>
      <c r="K549" s="103">
        <f ca="1">INDEX(CRC_Contributions_Summary!$D$35:$O$554,MATCH($Q549,CRC_Contributions_Summary!$Q$35:$Q$554,0),MATCH(K$3,CRC_Contributions_Summary!$D$34:$O$34,0))</f>
        <v>0</v>
      </c>
      <c r="L549" s="103">
        <f ca="1">INDEX(CRC_Contributions_Summary!$D$35:$O$554,MATCH($Q549,CRC_Contributions_Summary!$Q$35:$Q$554,0),MATCH(L$3,CRC_Contributions_Summary!$D$34:$O$34,0))</f>
        <v>0</v>
      </c>
      <c r="M549" s="103">
        <f ca="1">INDEX(CRC_Contributions_Summary!$D$35:$O$554,MATCH($Q549,CRC_Contributions_Summary!$Q$35:$Q$554,0),MATCH(M$3,CRC_Contributions_Summary!$D$34:$O$34,0))</f>
        <v>0</v>
      </c>
      <c r="N549" s="103">
        <f ca="1">INDEX(CRC_Contributions_Summary!$D$35:$O$554,MATCH($Q549,CRC_Contributions_Summary!$Q$35:$Q$554,0),MATCH(N$3,CRC_Contributions_Summary!$D$34:$O$34,0))</f>
        <v>0</v>
      </c>
      <c r="O549" s="103">
        <f t="shared" ref="O549:O552" ca="1" si="638">SUM(D549:N549)</f>
        <v>0</v>
      </c>
      <c r="P549">
        <f t="shared" ref="P549" ca="1" si="639">B549</f>
        <v>110</v>
      </c>
      <c r="Q549" t="str">
        <f t="shared" ca="1" si="600"/>
        <v>110Cash ($)</v>
      </c>
    </row>
    <row r="550" spans="2:17">
      <c r="B550" s="282"/>
      <c r="C550" s="99" t="s">
        <v>345</v>
      </c>
      <c r="D550" s="104">
        <f ca="1">INDEX(CRC_Contributions_Summary!$D$35:$O$554,MATCH($Q550,CRC_Contributions_Summary!$Q$35:$Q$554,0),MATCH(D$3,CRC_Contributions_Summary!$D$34:$O$34,0))</f>
        <v>0</v>
      </c>
      <c r="E550" s="104">
        <f ca="1">INDEX(CRC_Contributions_Summary!$D$35:$O$554,MATCH($Q550,CRC_Contributions_Summary!$Q$35:$Q$554,0),MATCH(E$3,CRC_Contributions_Summary!$D$34:$O$34,0))</f>
        <v>0</v>
      </c>
      <c r="F550" s="104">
        <f ca="1">INDEX(CRC_Contributions_Summary!$D$35:$O$554,MATCH($Q550,CRC_Contributions_Summary!$Q$35:$Q$554,0),MATCH(F$3,CRC_Contributions_Summary!$D$34:$O$34,0))</f>
        <v>0</v>
      </c>
      <c r="G550" s="104">
        <f ca="1">INDEX(CRC_Contributions_Summary!$D$35:$O$554,MATCH($Q550,CRC_Contributions_Summary!$Q$35:$Q$554,0),MATCH(G$3,CRC_Contributions_Summary!$D$34:$O$34,0))</f>
        <v>0</v>
      </c>
      <c r="H550" s="104">
        <f ca="1">INDEX(CRC_Contributions_Summary!$D$35:$O$554,MATCH($Q550,CRC_Contributions_Summary!$Q$35:$Q$554,0),MATCH(H$3,CRC_Contributions_Summary!$D$34:$O$34,0))</f>
        <v>0</v>
      </c>
      <c r="I550" s="104">
        <f ca="1">INDEX(CRC_Contributions_Summary!$D$35:$O$554,MATCH($Q550,CRC_Contributions_Summary!$Q$35:$Q$554,0),MATCH(I$3,CRC_Contributions_Summary!$D$34:$O$34,0))</f>
        <v>0</v>
      </c>
      <c r="J550" s="104">
        <f ca="1">INDEX(CRC_Contributions_Summary!$D$35:$O$554,MATCH($Q550,CRC_Contributions_Summary!$Q$35:$Q$554,0),MATCH(J$3,CRC_Contributions_Summary!$D$34:$O$34,0))</f>
        <v>0</v>
      </c>
      <c r="K550" s="104">
        <f ca="1">INDEX(CRC_Contributions_Summary!$D$35:$O$554,MATCH($Q550,CRC_Contributions_Summary!$Q$35:$Q$554,0),MATCH(K$3,CRC_Contributions_Summary!$D$34:$O$34,0))</f>
        <v>0</v>
      </c>
      <c r="L550" s="104">
        <f ca="1">INDEX(CRC_Contributions_Summary!$D$35:$O$554,MATCH($Q550,CRC_Contributions_Summary!$Q$35:$Q$554,0),MATCH(L$3,CRC_Contributions_Summary!$D$34:$O$34,0))</f>
        <v>0</v>
      </c>
      <c r="M550" s="104">
        <f ca="1">INDEX(CRC_Contributions_Summary!$D$35:$O$554,MATCH($Q550,CRC_Contributions_Summary!$Q$35:$Q$554,0),MATCH(M$3,CRC_Contributions_Summary!$D$34:$O$34,0))</f>
        <v>0</v>
      </c>
      <c r="N550" s="104">
        <f ca="1">INDEX(CRC_Contributions_Summary!$D$35:$O$554,MATCH($Q550,CRC_Contributions_Summary!$Q$35:$Q$554,0),MATCH(N$3,CRC_Contributions_Summary!$D$34:$O$34,0))</f>
        <v>0</v>
      </c>
      <c r="O550" s="104">
        <f t="shared" ca="1" si="638"/>
        <v>0</v>
      </c>
      <c r="P550">
        <f t="shared" ref="P550" ca="1" si="640">B549</f>
        <v>110</v>
      </c>
      <c r="Q550" t="str">
        <f t="shared" ca="1" si="600"/>
        <v>110Number of FTE</v>
      </c>
    </row>
    <row r="551" spans="2:17">
      <c r="B551" s="282"/>
      <c r="C551" s="99" t="s">
        <v>355</v>
      </c>
      <c r="D551" s="103">
        <f ca="1">INDEX(CRC_Contributions_Summary!$D$35:$O$554,MATCH($Q551,CRC_Contributions_Summary!$Q$35:$Q$554,0),MATCH(D$3,CRC_Contributions_Summary!$D$34:$O$34,0))</f>
        <v>0</v>
      </c>
      <c r="E551" s="103">
        <f ca="1">INDEX(CRC_Contributions_Summary!$D$35:$O$554,MATCH($Q551,CRC_Contributions_Summary!$Q$35:$Q$554,0),MATCH(E$3,CRC_Contributions_Summary!$D$34:$O$34,0))</f>
        <v>0</v>
      </c>
      <c r="F551" s="103">
        <f ca="1">INDEX(CRC_Contributions_Summary!$D$35:$O$554,MATCH($Q551,CRC_Contributions_Summary!$Q$35:$Q$554,0),MATCH(F$3,CRC_Contributions_Summary!$D$34:$O$34,0))</f>
        <v>0</v>
      </c>
      <c r="G551" s="103">
        <f ca="1">INDEX(CRC_Contributions_Summary!$D$35:$O$554,MATCH($Q551,CRC_Contributions_Summary!$Q$35:$Q$554,0),MATCH(G$3,CRC_Contributions_Summary!$D$34:$O$34,0))</f>
        <v>0</v>
      </c>
      <c r="H551" s="103">
        <f ca="1">INDEX(CRC_Contributions_Summary!$D$35:$O$554,MATCH($Q551,CRC_Contributions_Summary!$Q$35:$Q$554,0),MATCH(H$3,CRC_Contributions_Summary!$D$34:$O$34,0))</f>
        <v>0</v>
      </c>
      <c r="I551" s="103">
        <f ca="1">INDEX(CRC_Contributions_Summary!$D$35:$O$554,MATCH($Q551,CRC_Contributions_Summary!$Q$35:$Q$554,0),MATCH(I$3,CRC_Contributions_Summary!$D$34:$O$34,0))</f>
        <v>0</v>
      </c>
      <c r="J551" s="103">
        <f ca="1">INDEX(CRC_Contributions_Summary!$D$35:$O$554,MATCH($Q551,CRC_Contributions_Summary!$Q$35:$Q$554,0),MATCH(J$3,CRC_Contributions_Summary!$D$34:$O$34,0))</f>
        <v>0</v>
      </c>
      <c r="K551" s="103">
        <f ca="1">INDEX(CRC_Contributions_Summary!$D$35:$O$554,MATCH($Q551,CRC_Contributions_Summary!$Q$35:$Q$554,0),MATCH(K$3,CRC_Contributions_Summary!$D$34:$O$34,0))</f>
        <v>0</v>
      </c>
      <c r="L551" s="103">
        <f ca="1">INDEX(CRC_Contributions_Summary!$D$35:$O$554,MATCH($Q551,CRC_Contributions_Summary!$Q$35:$Q$554,0),MATCH(L$3,CRC_Contributions_Summary!$D$34:$O$34,0))</f>
        <v>0</v>
      </c>
      <c r="M551" s="103">
        <f ca="1">INDEX(CRC_Contributions_Summary!$D$35:$O$554,MATCH($Q551,CRC_Contributions_Summary!$Q$35:$Q$554,0),MATCH(M$3,CRC_Contributions_Summary!$D$34:$O$34,0))</f>
        <v>0</v>
      </c>
      <c r="N551" s="103">
        <f ca="1">INDEX(CRC_Contributions_Summary!$D$35:$O$554,MATCH($Q551,CRC_Contributions_Summary!$Q$35:$Q$554,0),MATCH(N$3,CRC_Contributions_Summary!$D$34:$O$34,0))</f>
        <v>0</v>
      </c>
      <c r="O551" s="103">
        <f t="shared" ca="1" si="638"/>
        <v>0</v>
      </c>
      <c r="P551">
        <f t="shared" ref="P551" ca="1" si="641">B549</f>
        <v>110</v>
      </c>
      <c r="Q551" t="str">
        <f t="shared" ca="1" si="600"/>
        <v>110Staff value ($)</v>
      </c>
    </row>
    <row r="552" spans="2:17">
      <c r="B552" s="282"/>
      <c r="C552" s="100" t="s">
        <v>347</v>
      </c>
      <c r="D552" s="103">
        <f ca="1">INDEX(CRC_Contributions_Summary!$D$35:$O$554,MATCH($Q552,CRC_Contributions_Summary!$Q$35:$Q$554,0),MATCH(D$3,CRC_Contributions_Summary!$D$34:$O$34,0))</f>
        <v>0</v>
      </c>
      <c r="E552" s="103">
        <f ca="1">INDEX(CRC_Contributions_Summary!$D$35:$O$554,MATCH($Q552,CRC_Contributions_Summary!$Q$35:$Q$554,0),MATCH(E$3,CRC_Contributions_Summary!$D$34:$O$34,0))</f>
        <v>0</v>
      </c>
      <c r="F552" s="103">
        <f ca="1">INDEX(CRC_Contributions_Summary!$D$35:$O$554,MATCH($Q552,CRC_Contributions_Summary!$Q$35:$Q$554,0),MATCH(F$3,CRC_Contributions_Summary!$D$34:$O$34,0))</f>
        <v>0</v>
      </c>
      <c r="G552" s="103">
        <f ca="1">INDEX(CRC_Contributions_Summary!$D$35:$O$554,MATCH($Q552,CRC_Contributions_Summary!$Q$35:$Q$554,0),MATCH(G$3,CRC_Contributions_Summary!$D$34:$O$34,0))</f>
        <v>0</v>
      </c>
      <c r="H552" s="103">
        <f ca="1">INDEX(CRC_Contributions_Summary!$D$35:$O$554,MATCH($Q552,CRC_Contributions_Summary!$Q$35:$Q$554,0),MATCH(H$3,CRC_Contributions_Summary!$D$34:$O$34,0))</f>
        <v>0</v>
      </c>
      <c r="I552" s="103">
        <f ca="1">INDEX(CRC_Contributions_Summary!$D$35:$O$554,MATCH($Q552,CRC_Contributions_Summary!$Q$35:$Q$554,0),MATCH(I$3,CRC_Contributions_Summary!$D$34:$O$34,0))</f>
        <v>0</v>
      </c>
      <c r="J552" s="103">
        <f ca="1">INDEX(CRC_Contributions_Summary!$D$35:$O$554,MATCH($Q552,CRC_Contributions_Summary!$Q$35:$Q$554,0),MATCH(J$3,CRC_Contributions_Summary!$D$34:$O$34,0))</f>
        <v>0</v>
      </c>
      <c r="K552" s="103">
        <f ca="1">INDEX(CRC_Contributions_Summary!$D$35:$O$554,MATCH($Q552,CRC_Contributions_Summary!$Q$35:$Q$554,0),MATCH(K$3,CRC_Contributions_Summary!$D$34:$O$34,0))</f>
        <v>0</v>
      </c>
      <c r="L552" s="103">
        <f ca="1">INDEX(CRC_Contributions_Summary!$D$35:$O$554,MATCH($Q552,CRC_Contributions_Summary!$Q$35:$Q$554,0),MATCH(L$3,CRC_Contributions_Summary!$D$34:$O$34,0))</f>
        <v>0</v>
      </c>
      <c r="M552" s="103">
        <f ca="1">INDEX(CRC_Contributions_Summary!$D$35:$O$554,MATCH($Q552,CRC_Contributions_Summary!$Q$35:$Q$554,0),MATCH(M$3,CRC_Contributions_Summary!$D$34:$O$34,0))</f>
        <v>0</v>
      </c>
      <c r="N552" s="103">
        <f ca="1">INDEX(CRC_Contributions_Summary!$D$35:$O$554,MATCH($Q552,CRC_Contributions_Summary!$Q$35:$Q$554,0),MATCH(N$3,CRC_Contributions_Summary!$D$34:$O$34,0))</f>
        <v>0</v>
      </c>
      <c r="O552" s="103">
        <f t="shared" ca="1" si="638"/>
        <v>0</v>
      </c>
      <c r="P552">
        <f t="shared" ref="P552" ca="1" si="642">B549</f>
        <v>110</v>
      </c>
      <c r="Q552" t="str">
        <f t="shared" ca="1" si="600"/>
        <v>110Non-staff in-kind ($)</v>
      </c>
    </row>
    <row r="553" spans="2:17">
      <c r="B553" s="282"/>
      <c r="C553" s="101" t="s">
        <v>428</v>
      </c>
      <c r="D553" s="105">
        <f t="shared" ref="D553:O553" ca="1" si="643">SUM(D549,D551,D552)</f>
        <v>0</v>
      </c>
      <c r="E553" s="105">
        <f t="shared" ca="1" si="643"/>
        <v>0</v>
      </c>
      <c r="F553" s="105">
        <f t="shared" ca="1" si="643"/>
        <v>0</v>
      </c>
      <c r="G553" s="105">
        <f t="shared" ca="1" si="643"/>
        <v>0</v>
      </c>
      <c r="H553" s="105">
        <f t="shared" ca="1" si="643"/>
        <v>0</v>
      </c>
      <c r="I553" s="105">
        <f t="shared" ca="1" si="643"/>
        <v>0</v>
      </c>
      <c r="J553" s="105">
        <f t="shared" ca="1" si="643"/>
        <v>0</v>
      </c>
      <c r="K553" s="105">
        <f t="shared" ca="1" si="643"/>
        <v>0</v>
      </c>
      <c r="L553" s="105">
        <f t="shared" ca="1" si="643"/>
        <v>0</v>
      </c>
      <c r="M553" s="105">
        <f t="shared" ca="1" si="643"/>
        <v>0</v>
      </c>
      <c r="N553" s="105">
        <f t="shared" ca="1" si="643"/>
        <v>0</v>
      </c>
      <c r="O553" s="105">
        <f t="shared" ca="1" si="643"/>
        <v>0</v>
      </c>
      <c r="Q553" t="str">
        <f t="shared" si="600"/>
        <v>Partner total ($)</v>
      </c>
    </row>
    <row r="554" spans="2:17">
      <c r="B554" s="282">
        <f ca="1">INDEX(CRC_Partner_Information!$B$7:$B$136,COUNTA(B$4:B554))</f>
        <v>111</v>
      </c>
      <c r="C554" s="98" t="s">
        <v>344</v>
      </c>
      <c r="D554" s="103">
        <f ca="1">INDEX(CRC_Contributions_Summary!$D$35:$O$554,MATCH($Q554,CRC_Contributions_Summary!$Q$35:$Q$554,0),MATCH(D$3,CRC_Contributions_Summary!$D$34:$O$34,0))</f>
        <v>0</v>
      </c>
      <c r="E554" s="103">
        <f ca="1">INDEX(CRC_Contributions_Summary!$D$35:$O$554,MATCH($Q554,CRC_Contributions_Summary!$Q$35:$Q$554,0),MATCH(E$3,CRC_Contributions_Summary!$D$34:$O$34,0))</f>
        <v>0</v>
      </c>
      <c r="F554" s="103">
        <f ca="1">INDEX(CRC_Contributions_Summary!$D$35:$O$554,MATCH($Q554,CRC_Contributions_Summary!$Q$35:$Q$554,0),MATCH(F$3,CRC_Contributions_Summary!$D$34:$O$34,0))</f>
        <v>0</v>
      </c>
      <c r="G554" s="103">
        <f ca="1">INDEX(CRC_Contributions_Summary!$D$35:$O$554,MATCH($Q554,CRC_Contributions_Summary!$Q$35:$Q$554,0),MATCH(G$3,CRC_Contributions_Summary!$D$34:$O$34,0))</f>
        <v>0</v>
      </c>
      <c r="H554" s="103">
        <f ca="1">INDEX(CRC_Contributions_Summary!$D$35:$O$554,MATCH($Q554,CRC_Contributions_Summary!$Q$35:$Q$554,0),MATCH(H$3,CRC_Contributions_Summary!$D$34:$O$34,0))</f>
        <v>0</v>
      </c>
      <c r="I554" s="103">
        <f ca="1">INDEX(CRC_Contributions_Summary!$D$35:$O$554,MATCH($Q554,CRC_Contributions_Summary!$Q$35:$Q$554,0),MATCH(I$3,CRC_Contributions_Summary!$D$34:$O$34,0))</f>
        <v>0</v>
      </c>
      <c r="J554" s="103">
        <f ca="1">INDEX(CRC_Contributions_Summary!$D$35:$O$554,MATCH($Q554,CRC_Contributions_Summary!$Q$35:$Q$554,0),MATCH(J$3,CRC_Contributions_Summary!$D$34:$O$34,0))</f>
        <v>0</v>
      </c>
      <c r="K554" s="103">
        <f ca="1">INDEX(CRC_Contributions_Summary!$D$35:$O$554,MATCH($Q554,CRC_Contributions_Summary!$Q$35:$Q$554,0),MATCH(K$3,CRC_Contributions_Summary!$D$34:$O$34,0))</f>
        <v>0</v>
      </c>
      <c r="L554" s="103">
        <f ca="1">INDEX(CRC_Contributions_Summary!$D$35:$O$554,MATCH($Q554,CRC_Contributions_Summary!$Q$35:$Q$554,0),MATCH(L$3,CRC_Contributions_Summary!$D$34:$O$34,0))</f>
        <v>0</v>
      </c>
      <c r="M554" s="103">
        <f ca="1">INDEX(CRC_Contributions_Summary!$D$35:$O$554,MATCH($Q554,CRC_Contributions_Summary!$Q$35:$Q$554,0),MATCH(M$3,CRC_Contributions_Summary!$D$34:$O$34,0))</f>
        <v>0</v>
      </c>
      <c r="N554" s="103">
        <f ca="1">INDEX(CRC_Contributions_Summary!$D$35:$O$554,MATCH($Q554,CRC_Contributions_Summary!$Q$35:$Q$554,0),MATCH(N$3,CRC_Contributions_Summary!$D$34:$O$34,0))</f>
        <v>0</v>
      </c>
      <c r="O554" s="103">
        <f t="shared" ref="O554:O557" ca="1" si="644">SUM(D554:N554)</f>
        <v>0</v>
      </c>
      <c r="P554">
        <f t="shared" ref="P554" ca="1" si="645">B554</f>
        <v>111</v>
      </c>
      <c r="Q554" t="str">
        <f t="shared" ca="1" si="600"/>
        <v>111Cash ($)</v>
      </c>
    </row>
    <row r="555" spans="2:17">
      <c r="B555" s="282"/>
      <c r="C555" s="99" t="s">
        <v>345</v>
      </c>
      <c r="D555" s="104">
        <f ca="1">INDEX(CRC_Contributions_Summary!$D$35:$O$554,MATCH($Q555,CRC_Contributions_Summary!$Q$35:$Q$554,0),MATCH(D$3,CRC_Contributions_Summary!$D$34:$O$34,0))</f>
        <v>0</v>
      </c>
      <c r="E555" s="104">
        <f ca="1">INDEX(CRC_Contributions_Summary!$D$35:$O$554,MATCH($Q555,CRC_Contributions_Summary!$Q$35:$Q$554,0),MATCH(E$3,CRC_Contributions_Summary!$D$34:$O$34,0))</f>
        <v>0</v>
      </c>
      <c r="F555" s="104">
        <f ca="1">INDEX(CRC_Contributions_Summary!$D$35:$O$554,MATCH($Q555,CRC_Contributions_Summary!$Q$35:$Q$554,0),MATCH(F$3,CRC_Contributions_Summary!$D$34:$O$34,0))</f>
        <v>0</v>
      </c>
      <c r="G555" s="104">
        <f ca="1">INDEX(CRC_Contributions_Summary!$D$35:$O$554,MATCH($Q555,CRC_Contributions_Summary!$Q$35:$Q$554,0),MATCH(G$3,CRC_Contributions_Summary!$D$34:$O$34,0))</f>
        <v>0</v>
      </c>
      <c r="H555" s="104">
        <f ca="1">INDEX(CRC_Contributions_Summary!$D$35:$O$554,MATCH($Q555,CRC_Contributions_Summary!$Q$35:$Q$554,0),MATCH(H$3,CRC_Contributions_Summary!$D$34:$O$34,0))</f>
        <v>0</v>
      </c>
      <c r="I555" s="104">
        <f ca="1">INDEX(CRC_Contributions_Summary!$D$35:$O$554,MATCH($Q555,CRC_Contributions_Summary!$Q$35:$Q$554,0),MATCH(I$3,CRC_Contributions_Summary!$D$34:$O$34,0))</f>
        <v>0</v>
      </c>
      <c r="J555" s="104">
        <f ca="1">INDEX(CRC_Contributions_Summary!$D$35:$O$554,MATCH($Q555,CRC_Contributions_Summary!$Q$35:$Q$554,0),MATCH(J$3,CRC_Contributions_Summary!$D$34:$O$34,0))</f>
        <v>0</v>
      </c>
      <c r="K555" s="104">
        <f ca="1">INDEX(CRC_Contributions_Summary!$D$35:$O$554,MATCH($Q555,CRC_Contributions_Summary!$Q$35:$Q$554,0),MATCH(K$3,CRC_Contributions_Summary!$D$34:$O$34,0))</f>
        <v>0</v>
      </c>
      <c r="L555" s="104">
        <f ca="1">INDEX(CRC_Contributions_Summary!$D$35:$O$554,MATCH($Q555,CRC_Contributions_Summary!$Q$35:$Q$554,0),MATCH(L$3,CRC_Contributions_Summary!$D$34:$O$34,0))</f>
        <v>0</v>
      </c>
      <c r="M555" s="104">
        <f ca="1">INDEX(CRC_Contributions_Summary!$D$35:$O$554,MATCH($Q555,CRC_Contributions_Summary!$Q$35:$Q$554,0),MATCH(M$3,CRC_Contributions_Summary!$D$34:$O$34,0))</f>
        <v>0</v>
      </c>
      <c r="N555" s="104">
        <f ca="1">INDEX(CRC_Contributions_Summary!$D$35:$O$554,MATCH($Q555,CRC_Contributions_Summary!$Q$35:$Q$554,0),MATCH(N$3,CRC_Contributions_Summary!$D$34:$O$34,0))</f>
        <v>0</v>
      </c>
      <c r="O555" s="104">
        <f t="shared" ca="1" si="644"/>
        <v>0</v>
      </c>
      <c r="P555">
        <f t="shared" ref="P555" ca="1" si="646">B554</f>
        <v>111</v>
      </c>
      <c r="Q555" t="str">
        <f t="shared" ca="1" si="600"/>
        <v>111Number of FTE</v>
      </c>
    </row>
    <row r="556" spans="2:17">
      <c r="B556" s="282"/>
      <c r="C556" s="99" t="s">
        <v>355</v>
      </c>
      <c r="D556" s="103">
        <f ca="1">INDEX(CRC_Contributions_Summary!$D$35:$O$554,MATCH($Q556,CRC_Contributions_Summary!$Q$35:$Q$554,0),MATCH(D$3,CRC_Contributions_Summary!$D$34:$O$34,0))</f>
        <v>0</v>
      </c>
      <c r="E556" s="103">
        <f ca="1">INDEX(CRC_Contributions_Summary!$D$35:$O$554,MATCH($Q556,CRC_Contributions_Summary!$Q$35:$Q$554,0),MATCH(E$3,CRC_Contributions_Summary!$D$34:$O$34,0))</f>
        <v>0</v>
      </c>
      <c r="F556" s="103">
        <f ca="1">INDEX(CRC_Contributions_Summary!$D$35:$O$554,MATCH($Q556,CRC_Contributions_Summary!$Q$35:$Q$554,0),MATCH(F$3,CRC_Contributions_Summary!$D$34:$O$34,0))</f>
        <v>0</v>
      </c>
      <c r="G556" s="103">
        <f ca="1">INDEX(CRC_Contributions_Summary!$D$35:$O$554,MATCH($Q556,CRC_Contributions_Summary!$Q$35:$Q$554,0),MATCH(G$3,CRC_Contributions_Summary!$D$34:$O$34,0))</f>
        <v>0</v>
      </c>
      <c r="H556" s="103">
        <f ca="1">INDEX(CRC_Contributions_Summary!$D$35:$O$554,MATCH($Q556,CRC_Contributions_Summary!$Q$35:$Q$554,0),MATCH(H$3,CRC_Contributions_Summary!$D$34:$O$34,0))</f>
        <v>0</v>
      </c>
      <c r="I556" s="103">
        <f ca="1">INDEX(CRC_Contributions_Summary!$D$35:$O$554,MATCH($Q556,CRC_Contributions_Summary!$Q$35:$Q$554,0),MATCH(I$3,CRC_Contributions_Summary!$D$34:$O$34,0))</f>
        <v>0</v>
      </c>
      <c r="J556" s="103">
        <f ca="1">INDEX(CRC_Contributions_Summary!$D$35:$O$554,MATCH($Q556,CRC_Contributions_Summary!$Q$35:$Q$554,0),MATCH(J$3,CRC_Contributions_Summary!$D$34:$O$34,0))</f>
        <v>0</v>
      </c>
      <c r="K556" s="103">
        <f ca="1">INDEX(CRC_Contributions_Summary!$D$35:$O$554,MATCH($Q556,CRC_Contributions_Summary!$Q$35:$Q$554,0),MATCH(K$3,CRC_Contributions_Summary!$D$34:$O$34,0))</f>
        <v>0</v>
      </c>
      <c r="L556" s="103">
        <f ca="1">INDEX(CRC_Contributions_Summary!$D$35:$O$554,MATCH($Q556,CRC_Contributions_Summary!$Q$35:$Q$554,0),MATCH(L$3,CRC_Contributions_Summary!$D$34:$O$34,0))</f>
        <v>0</v>
      </c>
      <c r="M556" s="103">
        <f ca="1">INDEX(CRC_Contributions_Summary!$D$35:$O$554,MATCH($Q556,CRC_Contributions_Summary!$Q$35:$Q$554,0),MATCH(M$3,CRC_Contributions_Summary!$D$34:$O$34,0))</f>
        <v>0</v>
      </c>
      <c r="N556" s="103">
        <f ca="1">INDEX(CRC_Contributions_Summary!$D$35:$O$554,MATCH($Q556,CRC_Contributions_Summary!$Q$35:$Q$554,0),MATCH(N$3,CRC_Contributions_Summary!$D$34:$O$34,0))</f>
        <v>0</v>
      </c>
      <c r="O556" s="103">
        <f t="shared" ca="1" si="644"/>
        <v>0</v>
      </c>
      <c r="P556">
        <f t="shared" ref="P556" ca="1" si="647">B554</f>
        <v>111</v>
      </c>
      <c r="Q556" t="str">
        <f t="shared" ca="1" si="600"/>
        <v>111Staff value ($)</v>
      </c>
    </row>
    <row r="557" spans="2:17">
      <c r="B557" s="282"/>
      <c r="C557" s="100" t="s">
        <v>347</v>
      </c>
      <c r="D557" s="103">
        <f ca="1">INDEX(CRC_Contributions_Summary!$D$35:$O$554,MATCH($Q557,CRC_Contributions_Summary!$Q$35:$Q$554,0),MATCH(D$3,CRC_Contributions_Summary!$D$34:$O$34,0))</f>
        <v>0</v>
      </c>
      <c r="E557" s="103">
        <f ca="1">INDEX(CRC_Contributions_Summary!$D$35:$O$554,MATCH($Q557,CRC_Contributions_Summary!$Q$35:$Q$554,0),MATCH(E$3,CRC_Contributions_Summary!$D$34:$O$34,0))</f>
        <v>0</v>
      </c>
      <c r="F557" s="103">
        <f ca="1">INDEX(CRC_Contributions_Summary!$D$35:$O$554,MATCH($Q557,CRC_Contributions_Summary!$Q$35:$Q$554,0),MATCH(F$3,CRC_Contributions_Summary!$D$34:$O$34,0))</f>
        <v>0</v>
      </c>
      <c r="G557" s="103">
        <f ca="1">INDEX(CRC_Contributions_Summary!$D$35:$O$554,MATCH($Q557,CRC_Contributions_Summary!$Q$35:$Q$554,0),MATCH(G$3,CRC_Contributions_Summary!$D$34:$O$34,0))</f>
        <v>0</v>
      </c>
      <c r="H557" s="103">
        <f ca="1">INDEX(CRC_Contributions_Summary!$D$35:$O$554,MATCH($Q557,CRC_Contributions_Summary!$Q$35:$Q$554,0),MATCH(H$3,CRC_Contributions_Summary!$D$34:$O$34,0))</f>
        <v>0</v>
      </c>
      <c r="I557" s="103">
        <f ca="1">INDEX(CRC_Contributions_Summary!$D$35:$O$554,MATCH($Q557,CRC_Contributions_Summary!$Q$35:$Q$554,0),MATCH(I$3,CRC_Contributions_Summary!$D$34:$O$34,0))</f>
        <v>0</v>
      </c>
      <c r="J557" s="103">
        <f ca="1">INDEX(CRC_Contributions_Summary!$D$35:$O$554,MATCH($Q557,CRC_Contributions_Summary!$Q$35:$Q$554,0),MATCH(J$3,CRC_Contributions_Summary!$D$34:$O$34,0))</f>
        <v>0</v>
      </c>
      <c r="K557" s="103">
        <f ca="1">INDEX(CRC_Contributions_Summary!$D$35:$O$554,MATCH($Q557,CRC_Contributions_Summary!$Q$35:$Q$554,0),MATCH(K$3,CRC_Contributions_Summary!$D$34:$O$34,0))</f>
        <v>0</v>
      </c>
      <c r="L557" s="103">
        <f ca="1">INDEX(CRC_Contributions_Summary!$D$35:$O$554,MATCH($Q557,CRC_Contributions_Summary!$Q$35:$Q$554,0),MATCH(L$3,CRC_Contributions_Summary!$D$34:$O$34,0))</f>
        <v>0</v>
      </c>
      <c r="M557" s="103">
        <f ca="1">INDEX(CRC_Contributions_Summary!$D$35:$O$554,MATCH($Q557,CRC_Contributions_Summary!$Q$35:$Q$554,0),MATCH(M$3,CRC_Contributions_Summary!$D$34:$O$34,0))</f>
        <v>0</v>
      </c>
      <c r="N557" s="103">
        <f ca="1">INDEX(CRC_Contributions_Summary!$D$35:$O$554,MATCH($Q557,CRC_Contributions_Summary!$Q$35:$Q$554,0),MATCH(N$3,CRC_Contributions_Summary!$D$34:$O$34,0))</f>
        <v>0</v>
      </c>
      <c r="O557" s="103">
        <f t="shared" ca="1" si="644"/>
        <v>0</v>
      </c>
      <c r="P557">
        <f t="shared" ref="P557" ca="1" si="648">B554</f>
        <v>111</v>
      </c>
      <c r="Q557" t="str">
        <f t="shared" ca="1" si="600"/>
        <v>111Non-staff in-kind ($)</v>
      </c>
    </row>
    <row r="558" spans="2:17">
      <c r="B558" s="282"/>
      <c r="C558" s="101" t="s">
        <v>428</v>
      </c>
      <c r="D558" s="105">
        <f t="shared" ref="D558:O558" ca="1" si="649">SUM(D554,D556,D557)</f>
        <v>0</v>
      </c>
      <c r="E558" s="105">
        <f t="shared" ca="1" si="649"/>
        <v>0</v>
      </c>
      <c r="F558" s="105">
        <f t="shared" ca="1" si="649"/>
        <v>0</v>
      </c>
      <c r="G558" s="105">
        <f t="shared" ca="1" si="649"/>
        <v>0</v>
      </c>
      <c r="H558" s="105">
        <f t="shared" ca="1" si="649"/>
        <v>0</v>
      </c>
      <c r="I558" s="105">
        <f t="shared" ca="1" si="649"/>
        <v>0</v>
      </c>
      <c r="J558" s="105">
        <f t="shared" ca="1" si="649"/>
        <v>0</v>
      </c>
      <c r="K558" s="105">
        <f t="shared" ca="1" si="649"/>
        <v>0</v>
      </c>
      <c r="L558" s="105">
        <f t="shared" ca="1" si="649"/>
        <v>0</v>
      </c>
      <c r="M558" s="105">
        <f t="shared" ca="1" si="649"/>
        <v>0</v>
      </c>
      <c r="N558" s="105">
        <f t="shared" ca="1" si="649"/>
        <v>0</v>
      </c>
      <c r="O558" s="105">
        <f t="shared" ca="1" si="649"/>
        <v>0</v>
      </c>
      <c r="Q558" t="str">
        <f t="shared" si="600"/>
        <v>Partner total ($)</v>
      </c>
    </row>
    <row r="559" spans="2:17">
      <c r="B559" s="282">
        <f ca="1">INDEX(CRC_Partner_Information!$B$7:$B$136,COUNTA(B$4:B559))</f>
        <v>112</v>
      </c>
      <c r="C559" s="98" t="s">
        <v>344</v>
      </c>
      <c r="D559" s="103">
        <f ca="1">INDEX(CRC_Contributions_Summary!$D$35:$O$554,MATCH($Q559,CRC_Contributions_Summary!$Q$35:$Q$554,0),MATCH(D$3,CRC_Contributions_Summary!$D$34:$O$34,0))</f>
        <v>0</v>
      </c>
      <c r="E559" s="103">
        <f ca="1">INDEX(CRC_Contributions_Summary!$D$35:$O$554,MATCH($Q559,CRC_Contributions_Summary!$Q$35:$Q$554,0),MATCH(E$3,CRC_Contributions_Summary!$D$34:$O$34,0))</f>
        <v>0</v>
      </c>
      <c r="F559" s="103">
        <f ca="1">INDEX(CRC_Contributions_Summary!$D$35:$O$554,MATCH($Q559,CRC_Contributions_Summary!$Q$35:$Q$554,0),MATCH(F$3,CRC_Contributions_Summary!$D$34:$O$34,0))</f>
        <v>0</v>
      </c>
      <c r="G559" s="103">
        <f ca="1">INDEX(CRC_Contributions_Summary!$D$35:$O$554,MATCH($Q559,CRC_Contributions_Summary!$Q$35:$Q$554,0),MATCH(G$3,CRC_Contributions_Summary!$D$34:$O$34,0))</f>
        <v>0</v>
      </c>
      <c r="H559" s="103">
        <f ca="1">INDEX(CRC_Contributions_Summary!$D$35:$O$554,MATCH($Q559,CRC_Contributions_Summary!$Q$35:$Q$554,0),MATCH(H$3,CRC_Contributions_Summary!$D$34:$O$34,0))</f>
        <v>0</v>
      </c>
      <c r="I559" s="103">
        <f ca="1">INDEX(CRC_Contributions_Summary!$D$35:$O$554,MATCH($Q559,CRC_Contributions_Summary!$Q$35:$Q$554,0),MATCH(I$3,CRC_Contributions_Summary!$D$34:$O$34,0))</f>
        <v>0</v>
      </c>
      <c r="J559" s="103">
        <f ca="1">INDEX(CRC_Contributions_Summary!$D$35:$O$554,MATCH($Q559,CRC_Contributions_Summary!$Q$35:$Q$554,0),MATCH(J$3,CRC_Contributions_Summary!$D$34:$O$34,0))</f>
        <v>0</v>
      </c>
      <c r="K559" s="103">
        <f ca="1">INDEX(CRC_Contributions_Summary!$D$35:$O$554,MATCH($Q559,CRC_Contributions_Summary!$Q$35:$Q$554,0),MATCH(K$3,CRC_Contributions_Summary!$D$34:$O$34,0))</f>
        <v>0</v>
      </c>
      <c r="L559" s="103">
        <f ca="1">INDEX(CRC_Contributions_Summary!$D$35:$O$554,MATCH($Q559,CRC_Contributions_Summary!$Q$35:$Q$554,0),MATCH(L$3,CRC_Contributions_Summary!$D$34:$O$34,0))</f>
        <v>0</v>
      </c>
      <c r="M559" s="103">
        <f ca="1">INDEX(CRC_Contributions_Summary!$D$35:$O$554,MATCH($Q559,CRC_Contributions_Summary!$Q$35:$Q$554,0),MATCH(M$3,CRC_Contributions_Summary!$D$34:$O$34,0))</f>
        <v>0</v>
      </c>
      <c r="N559" s="103">
        <f ca="1">INDEX(CRC_Contributions_Summary!$D$35:$O$554,MATCH($Q559,CRC_Contributions_Summary!$Q$35:$Q$554,0),MATCH(N$3,CRC_Contributions_Summary!$D$34:$O$34,0))</f>
        <v>0</v>
      </c>
      <c r="O559" s="103">
        <f t="shared" ref="O559:O562" ca="1" si="650">SUM(D559:N559)</f>
        <v>0</v>
      </c>
      <c r="P559">
        <f t="shared" ref="P559" ca="1" si="651">B559</f>
        <v>112</v>
      </c>
      <c r="Q559" t="str">
        <f t="shared" ca="1" si="600"/>
        <v>112Cash ($)</v>
      </c>
    </row>
    <row r="560" spans="2:17">
      <c r="B560" s="282"/>
      <c r="C560" s="99" t="s">
        <v>345</v>
      </c>
      <c r="D560" s="104">
        <f ca="1">INDEX(CRC_Contributions_Summary!$D$35:$O$554,MATCH($Q560,CRC_Contributions_Summary!$Q$35:$Q$554,0),MATCH(D$3,CRC_Contributions_Summary!$D$34:$O$34,0))</f>
        <v>0</v>
      </c>
      <c r="E560" s="104">
        <f ca="1">INDEX(CRC_Contributions_Summary!$D$35:$O$554,MATCH($Q560,CRC_Contributions_Summary!$Q$35:$Q$554,0),MATCH(E$3,CRC_Contributions_Summary!$D$34:$O$34,0))</f>
        <v>0</v>
      </c>
      <c r="F560" s="104">
        <f ca="1">INDEX(CRC_Contributions_Summary!$D$35:$O$554,MATCH($Q560,CRC_Contributions_Summary!$Q$35:$Q$554,0),MATCH(F$3,CRC_Contributions_Summary!$D$34:$O$34,0))</f>
        <v>0</v>
      </c>
      <c r="G560" s="104">
        <f ca="1">INDEX(CRC_Contributions_Summary!$D$35:$O$554,MATCH($Q560,CRC_Contributions_Summary!$Q$35:$Q$554,0),MATCH(G$3,CRC_Contributions_Summary!$D$34:$O$34,0))</f>
        <v>0</v>
      </c>
      <c r="H560" s="104">
        <f ca="1">INDEX(CRC_Contributions_Summary!$D$35:$O$554,MATCH($Q560,CRC_Contributions_Summary!$Q$35:$Q$554,0),MATCH(H$3,CRC_Contributions_Summary!$D$34:$O$34,0))</f>
        <v>0</v>
      </c>
      <c r="I560" s="104">
        <f ca="1">INDEX(CRC_Contributions_Summary!$D$35:$O$554,MATCH($Q560,CRC_Contributions_Summary!$Q$35:$Q$554,0),MATCH(I$3,CRC_Contributions_Summary!$D$34:$O$34,0))</f>
        <v>0</v>
      </c>
      <c r="J560" s="104">
        <f ca="1">INDEX(CRC_Contributions_Summary!$D$35:$O$554,MATCH($Q560,CRC_Contributions_Summary!$Q$35:$Q$554,0),MATCH(J$3,CRC_Contributions_Summary!$D$34:$O$34,0))</f>
        <v>0</v>
      </c>
      <c r="K560" s="104">
        <f ca="1">INDEX(CRC_Contributions_Summary!$D$35:$O$554,MATCH($Q560,CRC_Contributions_Summary!$Q$35:$Q$554,0),MATCH(K$3,CRC_Contributions_Summary!$D$34:$O$34,0))</f>
        <v>0</v>
      </c>
      <c r="L560" s="104">
        <f ca="1">INDEX(CRC_Contributions_Summary!$D$35:$O$554,MATCH($Q560,CRC_Contributions_Summary!$Q$35:$Q$554,0),MATCH(L$3,CRC_Contributions_Summary!$D$34:$O$34,0))</f>
        <v>0</v>
      </c>
      <c r="M560" s="104">
        <f ca="1">INDEX(CRC_Contributions_Summary!$D$35:$O$554,MATCH($Q560,CRC_Contributions_Summary!$Q$35:$Q$554,0),MATCH(M$3,CRC_Contributions_Summary!$D$34:$O$34,0))</f>
        <v>0</v>
      </c>
      <c r="N560" s="104">
        <f ca="1">INDEX(CRC_Contributions_Summary!$D$35:$O$554,MATCH($Q560,CRC_Contributions_Summary!$Q$35:$Q$554,0),MATCH(N$3,CRC_Contributions_Summary!$D$34:$O$34,0))</f>
        <v>0</v>
      </c>
      <c r="O560" s="104">
        <f t="shared" ca="1" si="650"/>
        <v>0</v>
      </c>
      <c r="P560">
        <f t="shared" ref="P560" ca="1" si="652">B559</f>
        <v>112</v>
      </c>
      <c r="Q560" t="str">
        <f t="shared" ca="1" si="600"/>
        <v>112Number of FTE</v>
      </c>
    </row>
    <row r="561" spans="2:17">
      <c r="B561" s="282"/>
      <c r="C561" s="99" t="s">
        <v>355</v>
      </c>
      <c r="D561" s="103">
        <f ca="1">INDEX(CRC_Contributions_Summary!$D$35:$O$554,MATCH($Q561,CRC_Contributions_Summary!$Q$35:$Q$554,0),MATCH(D$3,CRC_Contributions_Summary!$D$34:$O$34,0))</f>
        <v>0</v>
      </c>
      <c r="E561" s="103">
        <f ca="1">INDEX(CRC_Contributions_Summary!$D$35:$O$554,MATCH($Q561,CRC_Contributions_Summary!$Q$35:$Q$554,0),MATCH(E$3,CRC_Contributions_Summary!$D$34:$O$34,0))</f>
        <v>0</v>
      </c>
      <c r="F561" s="103">
        <f ca="1">INDEX(CRC_Contributions_Summary!$D$35:$O$554,MATCH($Q561,CRC_Contributions_Summary!$Q$35:$Q$554,0),MATCH(F$3,CRC_Contributions_Summary!$D$34:$O$34,0))</f>
        <v>0</v>
      </c>
      <c r="G561" s="103">
        <f ca="1">INDEX(CRC_Contributions_Summary!$D$35:$O$554,MATCH($Q561,CRC_Contributions_Summary!$Q$35:$Q$554,0),MATCH(G$3,CRC_Contributions_Summary!$D$34:$O$34,0))</f>
        <v>0</v>
      </c>
      <c r="H561" s="103">
        <f ca="1">INDEX(CRC_Contributions_Summary!$D$35:$O$554,MATCH($Q561,CRC_Contributions_Summary!$Q$35:$Q$554,0),MATCH(H$3,CRC_Contributions_Summary!$D$34:$O$34,0))</f>
        <v>0</v>
      </c>
      <c r="I561" s="103">
        <f ca="1">INDEX(CRC_Contributions_Summary!$D$35:$O$554,MATCH($Q561,CRC_Contributions_Summary!$Q$35:$Q$554,0),MATCH(I$3,CRC_Contributions_Summary!$D$34:$O$34,0))</f>
        <v>0</v>
      </c>
      <c r="J561" s="103">
        <f ca="1">INDEX(CRC_Contributions_Summary!$D$35:$O$554,MATCH($Q561,CRC_Contributions_Summary!$Q$35:$Q$554,0),MATCH(J$3,CRC_Contributions_Summary!$D$34:$O$34,0))</f>
        <v>0</v>
      </c>
      <c r="K561" s="103">
        <f ca="1">INDEX(CRC_Contributions_Summary!$D$35:$O$554,MATCH($Q561,CRC_Contributions_Summary!$Q$35:$Q$554,0),MATCH(K$3,CRC_Contributions_Summary!$D$34:$O$34,0))</f>
        <v>0</v>
      </c>
      <c r="L561" s="103">
        <f ca="1">INDEX(CRC_Contributions_Summary!$D$35:$O$554,MATCH($Q561,CRC_Contributions_Summary!$Q$35:$Q$554,0),MATCH(L$3,CRC_Contributions_Summary!$D$34:$O$34,0))</f>
        <v>0</v>
      </c>
      <c r="M561" s="103">
        <f ca="1">INDEX(CRC_Contributions_Summary!$D$35:$O$554,MATCH($Q561,CRC_Contributions_Summary!$Q$35:$Q$554,0),MATCH(M$3,CRC_Contributions_Summary!$D$34:$O$34,0))</f>
        <v>0</v>
      </c>
      <c r="N561" s="103">
        <f ca="1">INDEX(CRC_Contributions_Summary!$D$35:$O$554,MATCH($Q561,CRC_Contributions_Summary!$Q$35:$Q$554,0),MATCH(N$3,CRC_Contributions_Summary!$D$34:$O$34,0))</f>
        <v>0</v>
      </c>
      <c r="O561" s="103">
        <f t="shared" ca="1" si="650"/>
        <v>0</v>
      </c>
      <c r="P561">
        <f t="shared" ref="P561" ca="1" si="653">B559</f>
        <v>112</v>
      </c>
      <c r="Q561" t="str">
        <f t="shared" ca="1" si="600"/>
        <v>112Staff value ($)</v>
      </c>
    </row>
    <row r="562" spans="2:17">
      <c r="B562" s="282"/>
      <c r="C562" s="100" t="s">
        <v>347</v>
      </c>
      <c r="D562" s="103">
        <f ca="1">INDEX(CRC_Contributions_Summary!$D$35:$O$554,MATCH($Q562,CRC_Contributions_Summary!$Q$35:$Q$554,0),MATCH(D$3,CRC_Contributions_Summary!$D$34:$O$34,0))</f>
        <v>0</v>
      </c>
      <c r="E562" s="103">
        <f ca="1">INDEX(CRC_Contributions_Summary!$D$35:$O$554,MATCH($Q562,CRC_Contributions_Summary!$Q$35:$Q$554,0),MATCH(E$3,CRC_Contributions_Summary!$D$34:$O$34,0))</f>
        <v>0</v>
      </c>
      <c r="F562" s="103">
        <f ca="1">INDEX(CRC_Contributions_Summary!$D$35:$O$554,MATCH($Q562,CRC_Contributions_Summary!$Q$35:$Q$554,0),MATCH(F$3,CRC_Contributions_Summary!$D$34:$O$34,0))</f>
        <v>0</v>
      </c>
      <c r="G562" s="103">
        <f ca="1">INDEX(CRC_Contributions_Summary!$D$35:$O$554,MATCH($Q562,CRC_Contributions_Summary!$Q$35:$Q$554,0),MATCH(G$3,CRC_Contributions_Summary!$D$34:$O$34,0))</f>
        <v>0</v>
      </c>
      <c r="H562" s="103">
        <f ca="1">INDEX(CRC_Contributions_Summary!$D$35:$O$554,MATCH($Q562,CRC_Contributions_Summary!$Q$35:$Q$554,0),MATCH(H$3,CRC_Contributions_Summary!$D$34:$O$34,0))</f>
        <v>0</v>
      </c>
      <c r="I562" s="103">
        <f ca="1">INDEX(CRC_Contributions_Summary!$D$35:$O$554,MATCH($Q562,CRC_Contributions_Summary!$Q$35:$Q$554,0),MATCH(I$3,CRC_Contributions_Summary!$D$34:$O$34,0))</f>
        <v>0</v>
      </c>
      <c r="J562" s="103">
        <f ca="1">INDEX(CRC_Contributions_Summary!$D$35:$O$554,MATCH($Q562,CRC_Contributions_Summary!$Q$35:$Q$554,0),MATCH(J$3,CRC_Contributions_Summary!$D$34:$O$34,0))</f>
        <v>0</v>
      </c>
      <c r="K562" s="103">
        <f ca="1">INDEX(CRC_Contributions_Summary!$D$35:$O$554,MATCH($Q562,CRC_Contributions_Summary!$Q$35:$Q$554,0),MATCH(K$3,CRC_Contributions_Summary!$D$34:$O$34,0))</f>
        <v>0</v>
      </c>
      <c r="L562" s="103">
        <f ca="1">INDEX(CRC_Contributions_Summary!$D$35:$O$554,MATCH($Q562,CRC_Contributions_Summary!$Q$35:$Q$554,0),MATCH(L$3,CRC_Contributions_Summary!$D$34:$O$34,0))</f>
        <v>0</v>
      </c>
      <c r="M562" s="103">
        <f ca="1">INDEX(CRC_Contributions_Summary!$D$35:$O$554,MATCH($Q562,CRC_Contributions_Summary!$Q$35:$Q$554,0),MATCH(M$3,CRC_Contributions_Summary!$D$34:$O$34,0))</f>
        <v>0</v>
      </c>
      <c r="N562" s="103">
        <f ca="1">INDEX(CRC_Contributions_Summary!$D$35:$O$554,MATCH($Q562,CRC_Contributions_Summary!$Q$35:$Q$554,0),MATCH(N$3,CRC_Contributions_Summary!$D$34:$O$34,0))</f>
        <v>0</v>
      </c>
      <c r="O562" s="103">
        <f t="shared" ca="1" si="650"/>
        <v>0</v>
      </c>
      <c r="P562">
        <f t="shared" ref="P562" ca="1" si="654">B559</f>
        <v>112</v>
      </c>
      <c r="Q562" t="str">
        <f t="shared" ca="1" si="600"/>
        <v>112Non-staff in-kind ($)</v>
      </c>
    </row>
    <row r="563" spans="2:17">
      <c r="B563" s="282"/>
      <c r="C563" s="101" t="s">
        <v>428</v>
      </c>
      <c r="D563" s="105">
        <f t="shared" ref="D563:O563" ca="1" si="655">SUM(D559,D561,D562)</f>
        <v>0</v>
      </c>
      <c r="E563" s="105">
        <f t="shared" ca="1" si="655"/>
        <v>0</v>
      </c>
      <c r="F563" s="105">
        <f t="shared" ca="1" si="655"/>
        <v>0</v>
      </c>
      <c r="G563" s="105">
        <f t="shared" ca="1" si="655"/>
        <v>0</v>
      </c>
      <c r="H563" s="105">
        <f t="shared" ca="1" si="655"/>
        <v>0</v>
      </c>
      <c r="I563" s="105">
        <f t="shared" ca="1" si="655"/>
        <v>0</v>
      </c>
      <c r="J563" s="105">
        <f t="shared" ca="1" si="655"/>
        <v>0</v>
      </c>
      <c r="K563" s="105">
        <f t="shared" ca="1" si="655"/>
        <v>0</v>
      </c>
      <c r="L563" s="105">
        <f t="shared" ca="1" si="655"/>
        <v>0</v>
      </c>
      <c r="M563" s="105">
        <f t="shared" ca="1" si="655"/>
        <v>0</v>
      </c>
      <c r="N563" s="105">
        <f t="shared" ca="1" si="655"/>
        <v>0</v>
      </c>
      <c r="O563" s="105">
        <f t="shared" ca="1" si="655"/>
        <v>0</v>
      </c>
      <c r="Q563" t="str">
        <f t="shared" si="600"/>
        <v>Partner total ($)</v>
      </c>
    </row>
    <row r="564" spans="2:17">
      <c r="B564" s="282">
        <f ca="1">INDEX(CRC_Partner_Information!$B$7:$B$136,COUNTA(B$4:B564))</f>
        <v>113</v>
      </c>
      <c r="C564" s="98" t="s">
        <v>344</v>
      </c>
      <c r="D564" s="103">
        <f ca="1">INDEX(CRC_Contributions_Summary!$D$35:$O$554,MATCH($Q564,CRC_Contributions_Summary!$Q$35:$Q$554,0),MATCH(D$3,CRC_Contributions_Summary!$D$34:$O$34,0))</f>
        <v>0</v>
      </c>
      <c r="E564" s="103">
        <f ca="1">INDEX(CRC_Contributions_Summary!$D$35:$O$554,MATCH($Q564,CRC_Contributions_Summary!$Q$35:$Q$554,0),MATCH(E$3,CRC_Contributions_Summary!$D$34:$O$34,0))</f>
        <v>0</v>
      </c>
      <c r="F564" s="103">
        <f ca="1">INDEX(CRC_Contributions_Summary!$D$35:$O$554,MATCH($Q564,CRC_Contributions_Summary!$Q$35:$Q$554,0),MATCH(F$3,CRC_Contributions_Summary!$D$34:$O$34,0))</f>
        <v>0</v>
      </c>
      <c r="G564" s="103">
        <f ca="1">INDEX(CRC_Contributions_Summary!$D$35:$O$554,MATCH($Q564,CRC_Contributions_Summary!$Q$35:$Q$554,0),MATCH(G$3,CRC_Contributions_Summary!$D$34:$O$34,0))</f>
        <v>0</v>
      </c>
      <c r="H564" s="103">
        <f ca="1">INDEX(CRC_Contributions_Summary!$D$35:$O$554,MATCH($Q564,CRC_Contributions_Summary!$Q$35:$Q$554,0),MATCH(H$3,CRC_Contributions_Summary!$D$34:$O$34,0))</f>
        <v>0</v>
      </c>
      <c r="I564" s="103">
        <f ca="1">INDEX(CRC_Contributions_Summary!$D$35:$O$554,MATCH($Q564,CRC_Contributions_Summary!$Q$35:$Q$554,0),MATCH(I$3,CRC_Contributions_Summary!$D$34:$O$34,0))</f>
        <v>0</v>
      </c>
      <c r="J564" s="103">
        <f ca="1">INDEX(CRC_Contributions_Summary!$D$35:$O$554,MATCH($Q564,CRC_Contributions_Summary!$Q$35:$Q$554,0),MATCH(J$3,CRC_Contributions_Summary!$D$34:$O$34,0))</f>
        <v>0</v>
      </c>
      <c r="K564" s="103">
        <f ca="1">INDEX(CRC_Contributions_Summary!$D$35:$O$554,MATCH($Q564,CRC_Contributions_Summary!$Q$35:$Q$554,0),MATCH(K$3,CRC_Contributions_Summary!$D$34:$O$34,0))</f>
        <v>0</v>
      </c>
      <c r="L564" s="103">
        <f ca="1">INDEX(CRC_Contributions_Summary!$D$35:$O$554,MATCH($Q564,CRC_Contributions_Summary!$Q$35:$Q$554,0),MATCH(L$3,CRC_Contributions_Summary!$D$34:$O$34,0))</f>
        <v>0</v>
      </c>
      <c r="M564" s="103">
        <f ca="1">INDEX(CRC_Contributions_Summary!$D$35:$O$554,MATCH($Q564,CRC_Contributions_Summary!$Q$35:$Q$554,0),MATCH(M$3,CRC_Contributions_Summary!$D$34:$O$34,0))</f>
        <v>0</v>
      </c>
      <c r="N564" s="103">
        <f ca="1">INDEX(CRC_Contributions_Summary!$D$35:$O$554,MATCH($Q564,CRC_Contributions_Summary!$Q$35:$Q$554,0),MATCH(N$3,CRC_Contributions_Summary!$D$34:$O$34,0))</f>
        <v>0</v>
      </c>
      <c r="O564" s="103">
        <f t="shared" ref="O564:O567" ca="1" si="656">SUM(D564:N564)</f>
        <v>0</v>
      </c>
      <c r="P564">
        <f t="shared" ref="P564" ca="1" si="657">B564</f>
        <v>113</v>
      </c>
      <c r="Q564" t="str">
        <f t="shared" ca="1" si="600"/>
        <v>113Cash ($)</v>
      </c>
    </row>
    <row r="565" spans="2:17">
      <c r="B565" s="282"/>
      <c r="C565" s="99" t="s">
        <v>345</v>
      </c>
      <c r="D565" s="104">
        <f ca="1">INDEX(CRC_Contributions_Summary!$D$35:$O$554,MATCH($Q565,CRC_Contributions_Summary!$Q$35:$Q$554,0),MATCH(D$3,CRC_Contributions_Summary!$D$34:$O$34,0))</f>
        <v>0</v>
      </c>
      <c r="E565" s="104">
        <f ca="1">INDEX(CRC_Contributions_Summary!$D$35:$O$554,MATCH($Q565,CRC_Contributions_Summary!$Q$35:$Q$554,0),MATCH(E$3,CRC_Contributions_Summary!$D$34:$O$34,0))</f>
        <v>0</v>
      </c>
      <c r="F565" s="104">
        <f ca="1">INDEX(CRC_Contributions_Summary!$D$35:$O$554,MATCH($Q565,CRC_Contributions_Summary!$Q$35:$Q$554,0),MATCH(F$3,CRC_Contributions_Summary!$D$34:$O$34,0))</f>
        <v>0</v>
      </c>
      <c r="G565" s="104">
        <f ca="1">INDEX(CRC_Contributions_Summary!$D$35:$O$554,MATCH($Q565,CRC_Contributions_Summary!$Q$35:$Q$554,0),MATCH(G$3,CRC_Contributions_Summary!$D$34:$O$34,0))</f>
        <v>0</v>
      </c>
      <c r="H565" s="104">
        <f ca="1">INDEX(CRC_Contributions_Summary!$D$35:$O$554,MATCH($Q565,CRC_Contributions_Summary!$Q$35:$Q$554,0),MATCH(H$3,CRC_Contributions_Summary!$D$34:$O$34,0))</f>
        <v>0</v>
      </c>
      <c r="I565" s="104">
        <f ca="1">INDEX(CRC_Contributions_Summary!$D$35:$O$554,MATCH($Q565,CRC_Contributions_Summary!$Q$35:$Q$554,0),MATCH(I$3,CRC_Contributions_Summary!$D$34:$O$34,0))</f>
        <v>0</v>
      </c>
      <c r="J565" s="104">
        <f ca="1">INDEX(CRC_Contributions_Summary!$D$35:$O$554,MATCH($Q565,CRC_Contributions_Summary!$Q$35:$Q$554,0),MATCH(J$3,CRC_Contributions_Summary!$D$34:$O$34,0))</f>
        <v>0</v>
      </c>
      <c r="K565" s="104">
        <f ca="1">INDEX(CRC_Contributions_Summary!$D$35:$O$554,MATCH($Q565,CRC_Contributions_Summary!$Q$35:$Q$554,0),MATCH(K$3,CRC_Contributions_Summary!$D$34:$O$34,0))</f>
        <v>0</v>
      </c>
      <c r="L565" s="104">
        <f ca="1">INDEX(CRC_Contributions_Summary!$D$35:$O$554,MATCH($Q565,CRC_Contributions_Summary!$Q$35:$Q$554,0),MATCH(L$3,CRC_Contributions_Summary!$D$34:$O$34,0))</f>
        <v>0</v>
      </c>
      <c r="M565" s="104">
        <f ca="1">INDEX(CRC_Contributions_Summary!$D$35:$O$554,MATCH($Q565,CRC_Contributions_Summary!$Q$35:$Q$554,0),MATCH(M$3,CRC_Contributions_Summary!$D$34:$O$34,0))</f>
        <v>0</v>
      </c>
      <c r="N565" s="104">
        <f ca="1">INDEX(CRC_Contributions_Summary!$D$35:$O$554,MATCH($Q565,CRC_Contributions_Summary!$Q$35:$Q$554,0),MATCH(N$3,CRC_Contributions_Summary!$D$34:$O$34,0))</f>
        <v>0</v>
      </c>
      <c r="O565" s="104">
        <f t="shared" ca="1" si="656"/>
        <v>0</v>
      </c>
      <c r="P565">
        <f t="shared" ref="P565" ca="1" si="658">B564</f>
        <v>113</v>
      </c>
      <c r="Q565" t="str">
        <f t="shared" ca="1" si="600"/>
        <v>113Number of FTE</v>
      </c>
    </row>
    <row r="566" spans="2:17">
      <c r="B566" s="282"/>
      <c r="C566" s="99" t="s">
        <v>355</v>
      </c>
      <c r="D566" s="103">
        <f ca="1">INDEX(CRC_Contributions_Summary!$D$35:$O$554,MATCH($Q566,CRC_Contributions_Summary!$Q$35:$Q$554,0),MATCH(D$3,CRC_Contributions_Summary!$D$34:$O$34,0))</f>
        <v>0</v>
      </c>
      <c r="E566" s="103">
        <f ca="1">INDEX(CRC_Contributions_Summary!$D$35:$O$554,MATCH($Q566,CRC_Contributions_Summary!$Q$35:$Q$554,0),MATCH(E$3,CRC_Contributions_Summary!$D$34:$O$34,0))</f>
        <v>0</v>
      </c>
      <c r="F566" s="103">
        <f ca="1">INDEX(CRC_Contributions_Summary!$D$35:$O$554,MATCH($Q566,CRC_Contributions_Summary!$Q$35:$Q$554,0),MATCH(F$3,CRC_Contributions_Summary!$D$34:$O$34,0))</f>
        <v>0</v>
      </c>
      <c r="G566" s="103">
        <f ca="1">INDEX(CRC_Contributions_Summary!$D$35:$O$554,MATCH($Q566,CRC_Contributions_Summary!$Q$35:$Q$554,0),MATCH(G$3,CRC_Contributions_Summary!$D$34:$O$34,0))</f>
        <v>0</v>
      </c>
      <c r="H566" s="103">
        <f ca="1">INDEX(CRC_Contributions_Summary!$D$35:$O$554,MATCH($Q566,CRC_Contributions_Summary!$Q$35:$Q$554,0),MATCH(H$3,CRC_Contributions_Summary!$D$34:$O$34,0))</f>
        <v>0</v>
      </c>
      <c r="I566" s="103">
        <f ca="1">INDEX(CRC_Contributions_Summary!$D$35:$O$554,MATCH($Q566,CRC_Contributions_Summary!$Q$35:$Q$554,0),MATCH(I$3,CRC_Contributions_Summary!$D$34:$O$34,0))</f>
        <v>0</v>
      </c>
      <c r="J566" s="103">
        <f ca="1">INDEX(CRC_Contributions_Summary!$D$35:$O$554,MATCH($Q566,CRC_Contributions_Summary!$Q$35:$Q$554,0),MATCH(J$3,CRC_Contributions_Summary!$D$34:$O$34,0))</f>
        <v>0</v>
      </c>
      <c r="K566" s="103">
        <f ca="1">INDEX(CRC_Contributions_Summary!$D$35:$O$554,MATCH($Q566,CRC_Contributions_Summary!$Q$35:$Q$554,0),MATCH(K$3,CRC_Contributions_Summary!$D$34:$O$34,0))</f>
        <v>0</v>
      </c>
      <c r="L566" s="103">
        <f ca="1">INDEX(CRC_Contributions_Summary!$D$35:$O$554,MATCH($Q566,CRC_Contributions_Summary!$Q$35:$Q$554,0),MATCH(L$3,CRC_Contributions_Summary!$D$34:$O$34,0))</f>
        <v>0</v>
      </c>
      <c r="M566" s="103">
        <f ca="1">INDEX(CRC_Contributions_Summary!$D$35:$O$554,MATCH($Q566,CRC_Contributions_Summary!$Q$35:$Q$554,0),MATCH(M$3,CRC_Contributions_Summary!$D$34:$O$34,0))</f>
        <v>0</v>
      </c>
      <c r="N566" s="103">
        <f ca="1">INDEX(CRC_Contributions_Summary!$D$35:$O$554,MATCH($Q566,CRC_Contributions_Summary!$Q$35:$Q$554,0),MATCH(N$3,CRC_Contributions_Summary!$D$34:$O$34,0))</f>
        <v>0</v>
      </c>
      <c r="O566" s="103">
        <f t="shared" ca="1" si="656"/>
        <v>0</v>
      </c>
      <c r="P566">
        <f t="shared" ref="P566" ca="1" si="659">B564</f>
        <v>113</v>
      </c>
      <c r="Q566" t="str">
        <f t="shared" ca="1" si="600"/>
        <v>113Staff value ($)</v>
      </c>
    </row>
    <row r="567" spans="2:17">
      <c r="B567" s="282"/>
      <c r="C567" s="100" t="s">
        <v>347</v>
      </c>
      <c r="D567" s="103">
        <f ca="1">INDEX(CRC_Contributions_Summary!$D$35:$O$554,MATCH($Q567,CRC_Contributions_Summary!$Q$35:$Q$554,0),MATCH(D$3,CRC_Contributions_Summary!$D$34:$O$34,0))</f>
        <v>0</v>
      </c>
      <c r="E567" s="103">
        <f ca="1">INDEX(CRC_Contributions_Summary!$D$35:$O$554,MATCH($Q567,CRC_Contributions_Summary!$Q$35:$Q$554,0),MATCH(E$3,CRC_Contributions_Summary!$D$34:$O$34,0))</f>
        <v>0</v>
      </c>
      <c r="F567" s="103">
        <f ca="1">INDEX(CRC_Contributions_Summary!$D$35:$O$554,MATCH($Q567,CRC_Contributions_Summary!$Q$35:$Q$554,0),MATCH(F$3,CRC_Contributions_Summary!$D$34:$O$34,0))</f>
        <v>0</v>
      </c>
      <c r="G567" s="103">
        <f ca="1">INDEX(CRC_Contributions_Summary!$D$35:$O$554,MATCH($Q567,CRC_Contributions_Summary!$Q$35:$Q$554,0),MATCH(G$3,CRC_Contributions_Summary!$D$34:$O$34,0))</f>
        <v>0</v>
      </c>
      <c r="H567" s="103">
        <f ca="1">INDEX(CRC_Contributions_Summary!$D$35:$O$554,MATCH($Q567,CRC_Contributions_Summary!$Q$35:$Q$554,0),MATCH(H$3,CRC_Contributions_Summary!$D$34:$O$34,0))</f>
        <v>0</v>
      </c>
      <c r="I567" s="103">
        <f ca="1">INDEX(CRC_Contributions_Summary!$D$35:$O$554,MATCH($Q567,CRC_Contributions_Summary!$Q$35:$Q$554,0),MATCH(I$3,CRC_Contributions_Summary!$D$34:$O$34,0))</f>
        <v>0</v>
      </c>
      <c r="J567" s="103">
        <f ca="1">INDEX(CRC_Contributions_Summary!$D$35:$O$554,MATCH($Q567,CRC_Contributions_Summary!$Q$35:$Q$554,0),MATCH(J$3,CRC_Contributions_Summary!$D$34:$O$34,0))</f>
        <v>0</v>
      </c>
      <c r="K567" s="103">
        <f ca="1">INDEX(CRC_Contributions_Summary!$D$35:$O$554,MATCH($Q567,CRC_Contributions_Summary!$Q$35:$Q$554,0),MATCH(K$3,CRC_Contributions_Summary!$D$34:$O$34,0))</f>
        <v>0</v>
      </c>
      <c r="L567" s="103">
        <f ca="1">INDEX(CRC_Contributions_Summary!$D$35:$O$554,MATCH($Q567,CRC_Contributions_Summary!$Q$35:$Q$554,0),MATCH(L$3,CRC_Contributions_Summary!$D$34:$O$34,0))</f>
        <v>0</v>
      </c>
      <c r="M567" s="103">
        <f ca="1">INDEX(CRC_Contributions_Summary!$D$35:$O$554,MATCH($Q567,CRC_Contributions_Summary!$Q$35:$Q$554,0),MATCH(M$3,CRC_Contributions_Summary!$D$34:$O$34,0))</f>
        <v>0</v>
      </c>
      <c r="N567" s="103">
        <f ca="1">INDEX(CRC_Contributions_Summary!$D$35:$O$554,MATCH($Q567,CRC_Contributions_Summary!$Q$35:$Q$554,0),MATCH(N$3,CRC_Contributions_Summary!$D$34:$O$34,0))</f>
        <v>0</v>
      </c>
      <c r="O567" s="103">
        <f t="shared" ca="1" si="656"/>
        <v>0</v>
      </c>
      <c r="P567">
        <f t="shared" ref="P567" ca="1" si="660">B564</f>
        <v>113</v>
      </c>
      <c r="Q567" t="str">
        <f t="shared" ca="1" si="600"/>
        <v>113Non-staff in-kind ($)</v>
      </c>
    </row>
    <row r="568" spans="2:17">
      <c r="B568" s="282"/>
      <c r="C568" s="101" t="s">
        <v>428</v>
      </c>
      <c r="D568" s="105">
        <f t="shared" ref="D568:O568" ca="1" si="661">SUM(D564,D566,D567)</f>
        <v>0</v>
      </c>
      <c r="E568" s="105">
        <f t="shared" ca="1" si="661"/>
        <v>0</v>
      </c>
      <c r="F568" s="105">
        <f t="shared" ca="1" si="661"/>
        <v>0</v>
      </c>
      <c r="G568" s="105">
        <f t="shared" ca="1" si="661"/>
        <v>0</v>
      </c>
      <c r="H568" s="105">
        <f t="shared" ca="1" si="661"/>
        <v>0</v>
      </c>
      <c r="I568" s="105">
        <f t="shared" ca="1" si="661"/>
        <v>0</v>
      </c>
      <c r="J568" s="105">
        <f t="shared" ca="1" si="661"/>
        <v>0</v>
      </c>
      <c r="K568" s="105">
        <f t="shared" ca="1" si="661"/>
        <v>0</v>
      </c>
      <c r="L568" s="105">
        <f t="shared" ca="1" si="661"/>
        <v>0</v>
      </c>
      <c r="M568" s="105">
        <f t="shared" ca="1" si="661"/>
        <v>0</v>
      </c>
      <c r="N568" s="105">
        <f t="shared" ca="1" si="661"/>
        <v>0</v>
      </c>
      <c r="O568" s="105">
        <f t="shared" ca="1" si="661"/>
        <v>0</v>
      </c>
      <c r="Q568" t="str">
        <f t="shared" si="600"/>
        <v>Partner total ($)</v>
      </c>
    </row>
    <row r="569" spans="2:17">
      <c r="B569" s="282">
        <f ca="1">INDEX(CRC_Partner_Information!$B$7:$B$136,COUNTA(B$4:B569))</f>
        <v>114</v>
      </c>
      <c r="C569" s="98" t="s">
        <v>344</v>
      </c>
      <c r="D569" s="103">
        <f ca="1">INDEX(CRC_Contributions_Summary!$D$35:$O$554,MATCH($Q569,CRC_Contributions_Summary!$Q$35:$Q$554,0),MATCH(D$3,CRC_Contributions_Summary!$D$34:$O$34,0))</f>
        <v>0</v>
      </c>
      <c r="E569" s="103">
        <f ca="1">INDEX(CRC_Contributions_Summary!$D$35:$O$554,MATCH($Q569,CRC_Contributions_Summary!$Q$35:$Q$554,0),MATCH(E$3,CRC_Contributions_Summary!$D$34:$O$34,0))</f>
        <v>0</v>
      </c>
      <c r="F569" s="103">
        <f ca="1">INDEX(CRC_Contributions_Summary!$D$35:$O$554,MATCH($Q569,CRC_Contributions_Summary!$Q$35:$Q$554,0),MATCH(F$3,CRC_Contributions_Summary!$D$34:$O$34,0))</f>
        <v>0</v>
      </c>
      <c r="G569" s="103">
        <f ca="1">INDEX(CRC_Contributions_Summary!$D$35:$O$554,MATCH($Q569,CRC_Contributions_Summary!$Q$35:$Q$554,0),MATCH(G$3,CRC_Contributions_Summary!$D$34:$O$34,0))</f>
        <v>0</v>
      </c>
      <c r="H569" s="103">
        <f ca="1">INDEX(CRC_Contributions_Summary!$D$35:$O$554,MATCH($Q569,CRC_Contributions_Summary!$Q$35:$Q$554,0),MATCH(H$3,CRC_Contributions_Summary!$D$34:$O$34,0))</f>
        <v>0</v>
      </c>
      <c r="I569" s="103">
        <f ca="1">INDEX(CRC_Contributions_Summary!$D$35:$O$554,MATCH($Q569,CRC_Contributions_Summary!$Q$35:$Q$554,0),MATCH(I$3,CRC_Contributions_Summary!$D$34:$O$34,0))</f>
        <v>0</v>
      </c>
      <c r="J569" s="103">
        <f ca="1">INDEX(CRC_Contributions_Summary!$D$35:$O$554,MATCH($Q569,CRC_Contributions_Summary!$Q$35:$Q$554,0),MATCH(J$3,CRC_Contributions_Summary!$D$34:$O$34,0))</f>
        <v>0</v>
      </c>
      <c r="K569" s="103">
        <f ca="1">INDEX(CRC_Contributions_Summary!$D$35:$O$554,MATCH($Q569,CRC_Contributions_Summary!$Q$35:$Q$554,0),MATCH(K$3,CRC_Contributions_Summary!$D$34:$O$34,0))</f>
        <v>0</v>
      </c>
      <c r="L569" s="103">
        <f ca="1">INDEX(CRC_Contributions_Summary!$D$35:$O$554,MATCH($Q569,CRC_Contributions_Summary!$Q$35:$Q$554,0),MATCH(L$3,CRC_Contributions_Summary!$D$34:$O$34,0))</f>
        <v>0</v>
      </c>
      <c r="M569" s="103">
        <f ca="1">INDEX(CRC_Contributions_Summary!$D$35:$O$554,MATCH($Q569,CRC_Contributions_Summary!$Q$35:$Q$554,0),MATCH(M$3,CRC_Contributions_Summary!$D$34:$O$34,0))</f>
        <v>0</v>
      </c>
      <c r="N569" s="103">
        <f ca="1">INDEX(CRC_Contributions_Summary!$D$35:$O$554,MATCH($Q569,CRC_Contributions_Summary!$Q$35:$Q$554,0),MATCH(N$3,CRC_Contributions_Summary!$D$34:$O$34,0))</f>
        <v>0</v>
      </c>
      <c r="O569" s="103">
        <f t="shared" ref="O569:O572" ca="1" si="662">SUM(D569:N569)</f>
        <v>0</v>
      </c>
      <c r="P569">
        <f t="shared" ref="P569" ca="1" si="663">B569</f>
        <v>114</v>
      </c>
      <c r="Q569" t="str">
        <f t="shared" ca="1" si="600"/>
        <v>114Cash ($)</v>
      </c>
    </row>
    <row r="570" spans="2:17">
      <c r="B570" s="282"/>
      <c r="C570" s="99" t="s">
        <v>345</v>
      </c>
      <c r="D570" s="104">
        <f ca="1">INDEX(CRC_Contributions_Summary!$D$35:$O$554,MATCH($Q570,CRC_Contributions_Summary!$Q$35:$Q$554,0),MATCH(D$3,CRC_Contributions_Summary!$D$34:$O$34,0))</f>
        <v>0</v>
      </c>
      <c r="E570" s="104">
        <f ca="1">INDEX(CRC_Contributions_Summary!$D$35:$O$554,MATCH($Q570,CRC_Contributions_Summary!$Q$35:$Q$554,0),MATCH(E$3,CRC_Contributions_Summary!$D$34:$O$34,0))</f>
        <v>0</v>
      </c>
      <c r="F570" s="104">
        <f ca="1">INDEX(CRC_Contributions_Summary!$D$35:$O$554,MATCH($Q570,CRC_Contributions_Summary!$Q$35:$Q$554,0),MATCH(F$3,CRC_Contributions_Summary!$D$34:$O$34,0))</f>
        <v>0</v>
      </c>
      <c r="G570" s="104">
        <f ca="1">INDEX(CRC_Contributions_Summary!$D$35:$O$554,MATCH($Q570,CRC_Contributions_Summary!$Q$35:$Q$554,0),MATCH(G$3,CRC_Contributions_Summary!$D$34:$O$34,0))</f>
        <v>0</v>
      </c>
      <c r="H570" s="104">
        <f ca="1">INDEX(CRC_Contributions_Summary!$D$35:$O$554,MATCH($Q570,CRC_Contributions_Summary!$Q$35:$Q$554,0),MATCH(H$3,CRC_Contributions_Summary!$D$34:$O$34,0))</f>
        <v>0</v>
      </c>
      <c r="I570" s="104">
        <f ca="1">INDEX(CRC_Contributions_Summary!$D$35:$O$554,MATCH($Q570,CRC_Contributions_Summary!$Q$35:$Q$554,0),MATCH(I$3,CRC_Contributions_Summary!$D$34:$O$34,0))</f>
        <v>0</v>
      </c>
      <c r="J570" s="104">
        <f ca="1">INDEX(CRC_Contributions_Summary!$D$35:$O$554,MATCH($Q570,CRC_Contributions_Summary!$Q$35:$Q$554,0),MATCH(J$3,CRC_Contributions_Summary!$D$34:$O$34,0))</f>
        <v>0</v>
      </c>
      <c r="K570" s="104">
        <f ca="1">INDEX(CRC_Contributions_Summary!$D$35:$O$554,MATCH($Q570,CRC_Contributions_Summary!$Q$35:$Q$554,0),MATCH(K$3,CRC_Contributions_Summary!$D$34:$O$34,0))</f>
        <v>0</v>
      </c>
      <c r="L570" s="104">
        <f ca="1">INDEX(CRC_Contributions_Summary!$D$35:$O$554,MATCH($Q570,CRC_Contributions_Summary!$Q$35:$Q$554,0),MATCH(L$3,CRC_Contributions_Summary!$D$34:$O$34,0))</f>
        <v>0</v>
      </c>
      <c r="M570" s="104">
        <f ca="1">INDEX(CRC_Contributions_Summary!$D$35:$O$554,MATCH($Q570,CRC_Contributions_Summary!$Q$35:$Q$554,0),MATCH(M$3,CRC_Contributions_Summary!$D$34:$O$34,0))</f>
        <v>0</v>
      </c>
      <c r="N570" s="104">
        <f ca="1">INDEX(CRC_Contributions_Summary!$D$35:$O$554,MATCH($Q570,CRC_Contributions_Summary!$Q$35:$Q$554,0),MATCH(N$3,CRC_Contributions_Summary!$D$34:$O$34,0))</f>
        <v>0</v>
      </c>
      <c r="O570" s="104">
        <f t="shared" ca="1" si="662"/>
        <v>0</v>
      </c>
      <c r="P570">
        <f t="shared" ref="P570" ca="1" si="664">B569</f>
        <v>114</v>
      </c>
      <c r="Q570" t="str">
        <f t="shared" ca="1" si="600"/>
        <v>114Number of FTE</v>
      </c>
    </row>
    <row r="571" spans="2:17">
      <c r="B571" s="282"/>
      <c r="C571" s="99" t="s">
        <v>355</v>
      </c>
      <c r="D571" s="103">
        <f ca="1">INDEX(CRC_Contributions_Summary!$D$35:$O$554,MATCH($Q571,CRC_Contributions_Summary!$Q$35:$Q$554,0),MATCH(D$3,CRC_Contributions_Summary!$D$34:$O$34,0))</f>
        <v>0</v>
      </c>
      <c r="E571" s="103">
        <f ca="1">INDEX(CRC_Contributions_Summary!$D$35:$O$554,MATCH($Q571,CRC_Contributions_Summary!$Q$35:$Q$554,0),MATCH(E$3,CRC_Contributions_Summary!$D$34:$O$34,0))</f>
        <v>0</v>
      </c>
      <c r="F571" s="103">
        <f ca="1">INDEX(CRC_Contributions_Summary!$D$35:$O$554,MATCH($Q571,CRC_Contributions_Summary!$Q$35:$Q$554,0),MATCH(F$3,CRC_Contributions_Summary!$D$34:$O$34,0))</f>
        <v>0</v>
      </c>
      <c r="G571" s="103">
        <f ca="1">INDEX(CRC_Contributions_Summary!$D$35:$O$554,MATCH($Q571,CRC_Contributions_Summary!$Q$35:$Q$554,0),MATCH(G$3,CRC_Contributions_Summary!$D$34:$O$34,0))</f>
        <v>0</v>
      </c>
      <c r="H571" s="103">
        <f ca="1">INDEX(CRC_Contributions_Summary!$D$35:$O$554,MATCH($Q571,CRC_Contributions_Summary!$Q$35:$Q$554,0),MATCH(H$3,CRC_Contributions_Summary!$D$34:$O$34,0))</f>
        <v>0</v>
      </c>
      <c r="I571" s="103">
        <f ca="1">INDEX(CRC_Contributions_Summary!$D$35:$O$554,MATCH($Q571,CRC_Contributions_Summary!$Q$35:$Q$554,0),MATCH(I$3,CRC_Contributions_Summary!$D$34:$O$34,0))</f>
        <v>0</v>
      </c>
      <c r="J571" s="103">
        <f ca="1">INDEX(CRC_Contributions_Summary!$D$35:$O$554,MATCH($Q571,CRC_Contributions_Summary!$Q$35:$Q$554,0),MATCH(J$3,CRC_Contributions_Summary!$D$34:$O$34,0))</f>
        <v>0</v>
      </c>
      <c r="K571" s="103">
        <f ca="1">INDEX(CRC_Contributions_Summary!$D$35:$O$554,MATCH($Q571,CRC_Contributions_Summary!$Q$35:$Q$554,0),MATCH(K$3,CRC_Contributions_Summary!$D$34:$O$34,0))</f>
        <v>0</v>
      </c>
      <c r="L571" s="103">
        <f ca="1">INDEX(CRC_Contributions_Summary!$D$35:$O$554,MATCH($Q571,CRC_Contributions_Summary!$Q$35:$Q$554,0),MATCH(L$3,CRC_Contributions_Summary!$D$34:$O$34,0))</f>
        <v>0</v>
      </c>
      <c r="M571" s="103">
        <f ca="1">INDEX(CRC_Contributions_Summary!$D$35:$O$554,MATCH($Q571,CRC_Contributions_Summary!$Q$35:$Q$554,0),MATCH(M$3,CRC_Contributions_Summary!$D$34:$O$34,0))</f>
        <v>0</v>
      </c>
      <c r="N571" s="103">
        <f ca="1">INDEX(CRC_Contributions_Summary!$D$35:$O$554,MATCH($Q571,CRC_Contributions_Summary!$Q$35:$Q$554,0),MATCH(N$3,CRC_Contributions_Summary!$D$34:$O$34,0))</f>
        <v>0</v>
      </c>
      <c r="O571" s="103">
        <f t="shared" ca="1" si="662"/>
        <v>0</v>
      </c>
      <c r="P571">
        <f t="shared" ref="P571" ca="1" si="665">B569</f>
        <v>114</v>
      </c>
      <c r="Q571" t="str">
        <f t="shared" ca="1" si="600"/>
        <v>114Staff value ($)</v>
      </c>
    </row>
    <row r="572" spans="2:17">
      <c r="B572" s="282"/>
      <c r="C572" s="100" t="s">
        <v>347</v>
      </c>
      <c r="D572" s="103">
        <f ca="1">INDEX(CRC_Contributions_Summary!$D$35:$O$554,MATCH($Q572,CRC_Contributions_Summary!$Q$35:$Q$554,0),MATCH(D$3,CRC_Contributions_Summary!$D$34:$O$34,0))</f>
        <v>0</v>
      </c>
      <c r="E572" s="103">
        <f ca="1">INDEX(CRC_Contributions_Summary!$D$35:$O$554,MATCH($Q572,CRC_Contributions_Summary!$Q$35:$Q$554,0),MATCH(E$3,CRC_Contributions_Summary!$D$34:$O$34,0))</f>
        <v>0</v>
      </c>
      <c r="F572" s="103">
        <f ca="1">INDEX(CRC_Contributions_Summary!$D$35:$O$554,MATCH($Q572,CRC_Contributions_Summary!$Q$35:$Q$554,0),MATCH(F$3,CRC_Contributions_Summary!$D$34:$O$34,0))</f>
        <v>0</v>
      </c>
      <c r="G572" s="103">
        <f ca="1">INDEX(CRC_Contributions_Summary!$D$35:$O$554,MATCH($Q572,CRC_Contributions_Summary!$Q$35:$Q$554,0),MATCH(G$3,CRC_Contributions_Summary!$D$34:$O$34,0))</f>
        <v>0</v>
      </c>
      <c r="H572" s="103">
        <f ca="1">INDEX(CRC_Contributions_Summary!$D$35:$O$554,MATCH($Q572,CRC_Contributions_Summary!$Q$35:$Q$554,0),MATCH(H$3,CRC_Contributions_Summary!$D$34:$O$34,0))</f>
        <v>0</v>
      </c>
      <c r="I572" s="103">
        <f ca="1">INDEX(CRC_Contributions_Summary!$D$35:$O$554,MATCH($Q572,CRC_Contributions_Summary!$Q$35:$Q$554,0),MATCH(I$3,CRC_Contributions_Summary!$D$34:$O$34,0))</f>
        <v>0</v>
      </c>
      <c r="J572" s="103">
        <f ca="1">INDEX(CRC_Contributions_Summary!$D$35:$O$554,MATCH($Q572,CRC_Contributions_Summary!$Q$35:$Q$554,0),MATCH(J$3,CRC_Contributions_Summary!$D$34:$O$34,0))</f>
        <v>0</v>
      </c>
      <c r="K572" s="103">
        <f ca="1">INDEX(CRC_Contributions_Summary!$D$35:$O$554,MATCH($Q572,CRC_Contributions_Summary!$Q$35:$Q$554,0),MATCH(K$3,CRC_Contributions_Summary!$D$34:$O$34,0))</f>
        <v>0</v>
      </c>
      <c r="L572" s="103">
        <f ca="1">INDEX(CRC_Contributions_Summary!$D$35:$O$554,MATCH($Q572,CRC_Contributions_Summary!$Q$35:$Q$554,0),MATCH(L$3,CRC_Contributions_Summary!$D$34:$O$34,0))</f>
        <v>0</v>
      </c>
      <c r="M572" s="103">
        <f ca="1">INDEX(CRC_Contributions_Summary!$D$35:$O$554,MATCH($Q572,CRC_Contributions_Summary!$Q$35:$Q$554,0),MATCH(M$3,CRC_Contributions_Summary!$D$34:$O$34,0))</f>
        <v>0</v>
      </c>
      <c r="N572" s="103">
        <f ca="1">INDEX(CRC_Contributions_Summary!$D$35:$O$554,MATCH($Q572,CRC_Contributions_Summary!$Q$35:$Q$554,0),MATCH(N$3,CRC_Contributions_Summary!$D$34:$O$34,0))</f>
        <v>0</v>
      </c>
      <c r="O572" s="103">
        <f t="shared" ca="1" si="662"/>
        <v>0</v>
      </c>
      <c r="P572">
        <f t="shared" ref="P572" ca="1" si="666">B569</f>
        <v>114</v>
      </c>
      <c r="Q572" t="str">
        <f t="shared" ca="1" si="600"/>
        <v>114Non-staff in-kind ($)</v>
      </c>
    </row>
    <row r="573" spans="2:17">
      <c r="B573" s="282"/>
      <c r="C573" s="101" t="s">
        <v>428</v>
      </c>
      <c r="D573" s="105">
        <f t="shared" ref="D573:O573" ca="1" si="667">SUM(D569,D571,D572)</f>
        <v>0</v>
      </c>
      <c r="E573" s="105">
        <f t="shared" ca="1" si="667"/>
        <v>0</v>
      </c>
      <c r="F573" s="105">
        <f t="shared" ca="1" si="667"/>
        <v>0</v>
      </c>
      <c r="G573" s="105">
        <f t="shared" ca="1" si="667"/>
        <v>0</v>
      </c>
      <c r="H573" s="105">
        <f t="shared" ca="1" si="667"/>
        <v>0</v>
      </c>
      <c r="I573" s="105">
        <f t="shared" ca="1" si="667"/>
        <v>0</v>
      </c>
      <c r="J573" s="105">
        <f t="shared" ca="1" si="667"/>
        <v>0</v>
      </c>
      <c r="K573" s="105">
        <f t="shared" ca="1" si="667"/>
        <v>0</v>
      </c>
      <c r="L573" s="105">
        <f t="shared" ca="1" si="667"/>
        <v>0</v>
      </c>
      <c r="M573" s="105">
        <f t="shared" ca="1" si="667"/>
        <v>0</v>
      </c>
      <c r="N573" s="105">
        <f t="shared" ca="1" si="667"/>
        <v>0</v>
      </c>
      <c r="O573" s="105">
        <f t="shared" ca="1" si="667"/>
        <v>0</v>
      </c>
      <c r="Q573" t="str">
        <f t="shared" si="600"/>
        <v>Partner total ($)</v>
      </c>
    </row>
    <row r="574" spans="2:17">
      <c r="B574" s="282">
        <f ca="1">INDEX(CRC_Partner_Information!$B$7:$B$136,COUNTA(B$4:B574))</f>
        <v>115</v>
      </c>
      <c r="C574" s="98" t="s">
        <v>344</v>
      </c>
      <c r="D574" s="103">
        <f ca="1">INDEX(CRC_Contributions_Summary!$D$35:$O$554,MATCH($Q574,CRC_Contributions_Summary!$Q$35:$Q$554,0),MATCH(D$3,CRC_Contributions_Summary!$D$34:$O$34,0))</f>
        <v>0</v>
      </c>
      <c r="E574" s="103">
        <f ca="1">INDEX(CRC_Contributions_Summary!$D$35:$O$554,MATCH($Q574,CRC_Contributions_Summary!$Q$35:$Q$554,0),MATCH(E$3,CRC_Contributions_Summary!$D$34:$O$34,0))</f>
        <v>0</v>
      </c>
      <c r="F574" s="103">
        <f ca="1">INDEX(CRC_Contributions_Summary!$D$35:$O$554,MATCH($Q574,CRC_Contributions_Summary!$Q$35:$Q$554,0),MATCH(F$3,CRC_Contributions_Summary!$D$34:$O$34,0))</f>
        <v>0</v>
      </c>
      <c r="G574" s="103">
        <f ca="1">INDEX(CRC_Contributions_Summary!$D$35:$O$554,MATCH($Q574,CRC_Contributions_Summary!$Q$35:$Q$554,0),MATCH(G$3,CRC_Contributions_Summary!$D$34:$O$34,0))</f>
        <v>0</v>
      </c>
      <c r="H574" s="103">
        <f ca="1">INDEX(CRC_Contributions_Summary!$D$35:$O$554,MATCH($Q574,CRC_Contributions_Summary!$Q$35:$Q$554,0),MATCH(H$3,CRC_Contributions_Summary!$D$34:$O$34,0))</f>
        <v>0</v>
      </c>
      <c r="I574" s="103">
        <f ca="1">INDEX(CRC_Contributions_Summary!$D$35:$O$554,MATCH($Q574,CRC_Contributions_Summary!$Q$35:$Q$554,0),MATCH(I$3,CRC_Contributions_Summary!$D$34:$O$34,0))</f>
        <v>0</v>
      </c>
      <c r="J574" s="103">
        <f ca="1">INDEX(CRC_Contributions_Summary!$D$35:$O$554,MATCH($Q574,CRC_Contributions_Summary!$Q$35:$Q$554,0),MATCH(J$3,CRC_Contributions_Summary!$D$34:$O$34,0))</f>
        <v>0</v>
      </c>
      <c r="K574" s="103">
        <f ca="1">INDEX(CRC_Contributions_Summary!$D$35:$O$554,MATCH($Q574,CRC_Contributions_Summary!$Q$35:$Q$554,0),MATCH(K$3,CRC_Contributions_Summary!$D$34:$O$34,0))</f>
        <v>0</v>
      </c>
      <c r="L574" s="103">
        <f ca="1">INDEX(CRC_Contributions_Summary!$D$35:$O$554,MATCH($Q574,CRC_Contributions_Summary!$Q$35:$Q$554,0),MATCH(L$3,CRC_Contributions_Summary!$D$34:$O$34,0))</f>
        <v>0</v>
      </c>
      <c r="M574" s="103">
        <f ca="1">INDEX(CRC_Contributions_Summary!$D$35:$O$554,MATCH($Q574,CRC_Contributions_Summary!$Q$35:$Q$554,0),MATCH(M$3,CRC_Contributions_Summary!$D$34:$O$34,0))</f>
        <v>0</v>
      </c>
      <c r="N574" s="103">
        <f ca="1">INDEX(CRC_Contributions_Summary!$D$35:$O$554,MATCH($Q574,CRC_Contributions_Summary!$Q$35:$Q$554,0),MATCH(N$3,CRC_Contributions_Summary!$D$34:$O$34,0))</f>
        <v>0</v>
      </c>
      <c r="O574" s="103">
        <f t="shared" ref="O574:O577" ca="1" si="668">SUM(D574:N574)</f>
        <v>0</v>
      </c>
      <c r="P574">
        <f t="shared" ref="P574" ca="1" si="669">B574</f>
        <v>115</v>
      </c>
      <c r="Q574" t="str">
        <f t="shared" ca="1" si="600"/>
        <v>115Cash ($)</v>
      </c>
    </row>
    <row r="575" spans="2:17">
      <c r="B575" s="282"/>
      <c r="C575" s="99" t="s">
        <v>345</v>
      </c>
      <c r="D575" s="104">
        <f ca="1">INDEX(CRC_Contributions_Summary!$D$35:$O$554,MATCH($Q575,CRC_Contributions_Summary!$Q$35:$Q$554,0),MATCH(D$3,CRC_Contributions_Summary!$D$34:$O$34,0))</f>
        <v>0</v>
      </c>
      <c r="E575" s="104">
        <f ca="1">INDEX(CRC_Contributions_Summary!$D$35:$O$554,MATCH($Q575,CRC_Contributions_Summary!$Q$35:$Q$554,0),MATCH(E$3,CRC_Contributions_Summary!$D$34:$O$34,0))</f>
        <v>0</v>
      </c>
      <c r="F575" s="104">
        <f ca="1">INDEX(CRC_Contributions_Summary!$D$35:$O$554,MATCH($Q575,CRC_Contributions_Summary!$Q$35:$Q$554,0),MATCH(F$3,CRC_Contributions_Summary!$D$34:$O$34,0))</f>
        <v>0</v>
      </c>
      <c r="G575" s="104">
        <f ca="1">INDEX(CRC_Contributions_Summary!$D$35:$O$554,MATCH($Q575,CRC_Contributions_Summary!$Q$35:$Q$554,0),MATCH(G$3,CRC_Contributions_Summary!$D$34:$O$34,0))</f>
        <v>0</v>
      </c>
      <c r="H575" s="104">
        <f ca="1">INDEX(CRC_Contributions_Summary!$D$35:$O$554,MATCH($Q575,CRC_Contributions_Summary!$Q$35:$Q$554,0),MATCH(H$3,CRC_Contributions_Summary!$D$34:$O$34,0))</f>
        <v>0</v>
      </c>
      <c r="I575" s="104">
        <f ca="1">INDEX(CRC_Contributions_Summary!$D$35:$O$554,MATCH($Q575,CRC_Contributions_Summary!$Q$35:$Q$554,0),MATCH(I$3,CRC_Contributions_Summary!$D$34:$O$34,0))</f>
        <v>0</v>
      </c>
      <c r="J575" s="104">
        <f ca="1">INDEX(CRC_Contributions_Summary!$D$35:$O$554,MATCH($Q575,CRC_Contributions_Summary!$Q$35:$Q$554,0),MATCH(J$3,CRC_Contributions_Summary!$D$34:$O$34,0))</f>
        <v>0</v>
      </c>
      <c r="K575" s="104">
        <f ca="1">INDEX(CRC_Contributions_Summary!$D$35:$O$554,MATCH($Q575,CRC_Contributions_Summary!$Q$35:$Q$554,0),MATCH(K$3,CRC_Contributions_Summary!$D$34:$O$34,0))</f>
        <v>0</v>
      </c>
      <c r="L575" s="104">
        <f ca="1">INDEX(CRC_Contributions_Summary!$D$35:$O$554,MATCH($Q575,CRC_Contributions_Summary!$Q$35:$Q$554,0),MATCH(L$3,CRC_Contributions_Summary!$D$34:$O$34,0))</f>
        <v>0</v>
      </c>
      <c r="M575" s="104">
        <f ca="1">INDEX(CRC_Contributions_Summary!$D$35:$O$554,MATCH($Q575,CRC_Contributions_Summary!$Q$35:$Q$554,0),MATCH(M$3,CRC_Contributions_Summary!$D$34:$O$34,0))</f>
        <v>0</v>
      </c>
      <c r="N575" s="104">
        <f ca="1">INDEX(CRC_Contributions_Summary!$D$35:$O$554,MATCH($Q575,CRC_Contributions_Summary!$Q$35:$Q$554,0),MATCH(N$3,CRC_Contributions_Summary!$D$34:$O$34,0))</f>
        <v>0</v>
      </c>
      <c r="O575" s="104">
        <f t="shared" ca="1" si="668"/>
        <v>0</v>
      </c>
      <c r="P575">
        <f t="shared" ref="P575" ca="1" si="670">B574</f>
        <v>115</v>
      </c>
      <c r="Q575" t="str">
        <f t="shared" ca="1" si="600"/>
        <v>115Number of FTE</v>
      </c>
    </row>
    <row r="576" spans="2:17">
      <c r="B576" s="282"/>
      <c r="C576" s="99" t="s">
        <v>355</v>
      </c>
      <c r="D576" s="103">
        <f ca="1">INDEX(CRC_Contributions_Summary!$D$35:$O$554,MATCH($Q576,CRC_Contributions_Summary!$Q$35:$Q$554,0),MATCH(D$3,CRC_Contributions_Summary!$D$34:$O$34,0))</f>
        <v>0</v>
      </c>
      <c r="E576" s="103">
        <f ca="1">INDEX(CRC_Contributions_Summary!$D$35:$O$554,MATCH($Q576,CRC_Contributions_Summary!$Q$35:$Q$554,0),MATCH(E$3,CRC_Contributions_Summary!$D$34:$O$34,0))</f>
        <v>0</v>
      </c>
      <c r="F576" s="103">
        <f ca="1">INDEX(CRC_Contributions_Summary!$D$35:$O$554,MATCH($Q576,CRC_Contributions_Summary!$Q$35:$Q$554,0),MATCH(F$3,CRC_Contributions_Summary!$D$34:$O$34,0))</f>
        <v>0</v>
      </c>
      <c r="G576" s="103">
        <f ca="1">INDEX(CRC_Contributions_Summary!$D$35:$O$554,MATCH($Q576,CRC_Contributions_Summary!$Q$35:$Q$554,0),MATCH(G$3,CRC_Contributions_Summary!$D$34:$O$34,0))</f>
        <v>0</v>
      </c>
      <c r="H576" s="103">
        <f ca="1">INDEX(CRC_Contributions_Summary!$D$35:$O$554,MATCH($Q576,CRC_Contributions_Summary!$Q$35:$Q$554,0),MATCH(H$3,CRC_Contributions_Summary!$D$34:$O$34,0))</f>
        <v>0</v>
      </c>
      <c r="I576" s="103">
        <f ca="1">INDEX(CRC_Contributions_Summary!$D$35:$O$554,MATCH($Q576,CRC_Contributions_Summary!$Q$35:$Q$554,0),MATCH(I$3,CRC_Contributions_Summary!$D$34:$O$34,0))</f>
        <v>0</v>
      </c>
      <c r="J576" s="103">
        <f ca="1">INDEX(CRC_Contributions_Summary!$D$35:$O$554,MATCH($Q576,CRC_Contributions_Summary!$Q$35:$Q$554,0),MATCH(J$3,CRC_Contributions_Summary!$D$34:$O$34,0))</f>
        <v>0</v>
      </c>
      <c r="K576" s="103">
        <f ca="1">INDEX(CRC_Contributions_Summary!$D$35:$O$554,MATCH($Q576,CRC_Contributions_Summary!$Q$35:$Q$554,0),MATCH(K$3,CRC_Contributions_Summary!$D$34:$O$34,0))</f>
        <v>0</v>
      </c>
      <c r="L576" s="103">
        <f ca="1">INDEX(CRC_Contributions_Summary!$D$35:$O$554,MATCH($Q576,CRC_Contributions_Summary!$Q$35:$Q$554,0),MATCH(L$3,CRC_Contributions_Summary!$D$34:$O$34,0))</f>
        <v>0</v>
      </c>
      <c r="M576" s="103">
        <f ca="1">INDEX(CRC_Contributions_Summary!$D$35:$O$554,MATCH($Q576,CRC_Contributions_Summary!$Q$35:$Q$554,0),MATCH(M$3,CRC_Contributions_Summary!$D$34:$O$34,0))</f>
        <v>0</v>
      </c>
      <c r="N576" s="103">
        <f ca="1">INDEX(CRC_Contributions_Summary!$D$35:$O$554,MATCH($Q576,CRC_Contributions_Summary!$Q$35:$Q$554,0),MATCH(N$3,CRC_Contributions_Summary!$D$34:$O$34,0))</f>
        <v>0</v>
      </c>
      <c r="O576" s="103">
        <f t="shared" ca="1" si="668"/>
        <v>0</v>
      </c>
      <c r="P576">
        <f t="shared" ref="P576" ca="1" si="671">B574</f>
        <v>115</v>
      </c>
      <c r="Q576" t="str">
        <f t="shared" ca="1" si="600"/>
        <v>115Staff value ($)</v>
      </c>
    </row>
    <row r="577" spans="2:17">
      <c r="B577" s="282"/>
      <c r="C577" s="100" t="s">
        <v>347</v>
      </c>
      <c r="D577" s="103">
        <f ca="1">INDEX(CRC_Contributions_Summary!$D$35:$O$554,MATCH($Q577,CRC_Contributions_Summary!$Q$35:$Q$554,0),MATCH(D$3,CRC_Contributions_Summary!$D$34:$O$34,0))</f>
        <v>0</v>
      </c>
      <c r="E577" s="103">
        <f ca="1">INDEX(CRC_Contributions_Summary!$D$35:$O$554,MATCH($Q577,CRC_Contributions_Summary!$Q$35:$Q$554,0),MATCH(E$3,CRC_Contributions_Summary!$D$34:$O$34,0))</f>
        <v>0</v>
      </c>
      <c r="F577" s="103">
        <f ca="1">INDEX(CRC_Contributions_Summary!$D$35:$O$554,MATCH($Q577,CRC_Contributions_Summary!$Q$35:$Q$554,0),MATCH(F$3,CRC_Contributions_Summary!$D$34:$O$34,0))</f>
        <v>0</v>
      </c>
      <c r="G577" s="103">
        <f ca="1">INDEX(CRC_Contributions_Summary!$D$35:$O$554,MATCH($Q577,CRC_Contributions_Summary!$Q$35:$Q$554,0),MATCH(G$3,CRC_Contributions_Summary!$D$34:$O$34,0))</f>
        <v>0</v>
      </c>
      <c r="H577" s="103">
        <f ca="1">INDEX(CRC_Contributions_Summary!$D$35:$O$554,MATCH($Q577,CRC_Contributions_Summary!$Q$35:$Q$554,0),MATCH(H$3,CRC_Contributions_Summary!$D$34:$O$34,0))</f>
        <v>0</v>
      </c>
      <c r="I577" s="103">
        <f ca="1">INDEX(CRC_Contributions_Summary!$D$35:$O$554,MATCH($Q577,CRC_Contributions_Summary!$Q$35:$Q$554,0),MATCH(I$3,CRC_Contributions_Summary!$D$34:$O$34,0))</f>
        <v>0</v>
      </c>
      <c r="J577" s="103">
        <f ca="1">INDEX(CRC_Contributions_Summary!$D$35:$O$554,MATCH($Q577,CRC_Contributions_Summary!$Q$35:$Q$554,0),MATCH(J$3,CRC_Contributions_Summary!$D$34:$O$34,0))</f>
        <v>0</v>
      </c>
      <c r="K577" s="103">
        <f ca="1">INDEX(CRC_Contributions_Summary!$D$35:$O$554,MATCH($Q577,CRC_Contributions_Summary!$Q$35:$Q$554,0),MATCH(K$3,CRC_Contributions_Summary!$D$34:$O$34,0))</f>
        <v>0</v>
      </c>
      <c r="L577" s="103">
        <f ca="1">INDEX(CRC_Contributions_Summary!$D$35:$O$554,MATCH($Q577,CRC_Contributions_Summary!$Q$35:$Q$554,0),MATCH(L$3,CRC_Contributions_Summary!$D$34:$O$34,0))</f>
        <v>0</v>
      </c>
      <c r="M577" s="103">
        <f ca="1">INDEX(CRC_Contributions_Summary!$D$35:$O$554,MATCH($Q577,CRC_Contributions_Summary!$Q$35:$Q$554,0),MATCH(M$3,CRC_Contributions_Summary!$D$34:$O$34,0))</f>
        <v>0</v>
      </c>
      <c r="N577" s="103">
        <f ca="1">INDEX(CRC_Contributions_Summary!$D$35:$O$554,MATCH($Q577,CRC_Contributions_Summary!$Q$35:$Q$554,0),MATCH(N$3,CRC_Contributions_Summary!$D$34:$O$34,0))</f>
        <v>0</v>
      </c>
      <c r="O577" s="103">
        <f t="shared" ca="1" si="668"/>
        <v>0</v>
      </c>
      <c r="P577">
        <f t="shared" ref="P577" ca="1" si="672">B574</f>
        <v>115</v>
      </c>
      <c r="Q577" t="str">
        <f t="shared" ca="1" si="600"/>
        <v>115Non-staff in-kind ($)</v>
      </c>
    </row>
    <row r="578" spans="2:17">
      <c r="B578" s="282"/>
      <c r="C578" s="101" t="s">
        <v>428</v>
      </c>
      <c r="D578" s="105">
        <f t="shared" ref="D578:O578" ca="1" si="673">SUM(D574,D576,D577)</f>
        <v>0</v>
      </c>
      <c r="E578" s="105">
        <f t="shared" ca="1" si="673"/>
        <v>0</v>
      </c>
      <c r="F578" s="105">
        <f t="shared" ca="1" si="673"/>
        <v>0</v>
      </c>
      <c r="G578" s="105">
        <f t="shared" ca="1" si="673"/>
        <v>0</v>
      </c>
      <c r="H578" s="105">
        <f t="shared" ca="1" si="673"/>
        <v>0</v>
      </c>
      <c r="I578" s="105">
        <f t="shared" ca="1" si="673"/>
        <v>0</v>
      </c>
      <c r="J578" s="105">
        <f t="shared" ca="1" si="673"/>
        <v>0</v>
      </c>
      <c r="K578" s="105">
        <f t="shared" ca="1" si="673"/>
        <v>0</v>
      </c>
      <c r="L578" s="105">
        <f t="shared" ca="1" si="673"/>
        <v>0</v>
      </c>
      <c r="M578" s="105">
        <f t="shared" ca="1" si="673"/>
        <v>0</v>
      </c>
      <c r="N578" s="105">
        <f t="shared" ca="1" si="673"/>
        <v>0</v>
      </c>
      <c r="O578" s="105">
        <f t="shared" ca="1" si="673"/>
        <v>0</v>
      </c>
      <c r="Q578" t="str">
        <f t="shared" si="600"/>
        <v>Partner total ($)</v>
      </c>
    </row>
    <row r="579" spans="2:17">
      <c r="B579" s="282">
        <f ca="1">INDEX(CRC_Partner_Information!$B$7:$B$136,COUNTA(B$4:B579))</f>
        <v>116</v>
      </c>
      <c r="C579" s="98" t="s">
        <v>344</v>
      </c>
      <c r="D579" s="103">
        <f ca="1">INDEX(CRC_Contributions_Summary!$D$35:$O$554,MATCH($Q579,CRC_Contributions_Summary!$Q$35:$Q$554,0),MATCH(D$3,CRC_Contributions_Summary!$D$34:$O$34,0))</f>
        <v>0</v>
      </c>
      <c r="E579" s="103">
        <f ca="1">INDEX(CRC_Contributions_Summary!$D$35:$O$554,MATCH($Q579,CRC_Contributions_Summary!$Q$35:$Q$554,0),MATCH(E$3,CRC_Contributions_Summary!$D$34:$O$34,0))</f>
        <v>0</v>
      </c>
      <c r="F579" s="103">
        <f ca="1">INDEX(CRC_Contributions_Summary!$D$35:$O$554,MATCH($Q579,CRC_Contributions_Summary!$Q$35:$Q$554,0),MATCH(F$3,CRC_Contributions_Summary!$D$34:$O$34,0))</f>
        <v>0</v>
      </c>
      <c r="G579" s="103">
        <f ca="1">INDEX(CRC_Contributions_Summary!$D$35:$O$554,MATCH($Q579,CRC_Contributions_Summary!$Q$35:$Q$554,0),MATCH(G$3,CRC_Contributions_Summary!$D$34:$O$34,0))</f>
        <v>0</v>
      </c>
      <c r="H579" s="103">
        <f ca="1">INDEX(CRC_Contributions_Summary!$D$35:$O$554,MATCH($Q579,CRC_Contributions_Summary!$Q$35:$Q$554,0),MATCH(H$3,CRC_Contributions_Summary!$D$34:$O$34,0))</f>
        <v>0</v>
      </c>
      <c r="I579" s="103">
        <f ca="1">INDEX(CRC_Contributions_Summary!$D$35:$O$554,MATCH($Q579,CRC_Contributions_Summary!$Q$35:$Q$554,0),MATCH(I$3,CRC_Contributions_Summary!$D$34:$O$34,0))</f>
        <v>0</v>
      </c>
      <c r="J579" s="103">
        <f ca="1">INDEX(CRC_Contributions_Summary!$D$35:$O$554,MATCH($Q579,CRC_Contributions_Summary!$Q$35:$Q$554,0),MATCH(J$3,CRC_Contributions_Summary!$D$34:$O$34,0))</f>
        <v>0</v>
      </c>
      <c r="K579" s="103">
        <f ca="1">INDEX(CRC_Contributions_Summary!$D$35:$O$554,MATCH($Q579,CRC_Contributions_Summary!$Q$35:$Q$554,0),MATCH(K$3,CRC_Contributions_Summary!$D$34:$O$34,0))</f>
        <v>0</v>
      </c>
      <c r="L579" s="103">
        <f ca="1">INDEX(CRC_Contributions_Summary!$D$35:$O$554,MATCH($Q579,CRC_Contributions_Summary!$Q$35:$Q$554,0),MATCH(L$3,CRC_Contributions_Summary!$D$34:$O$34,0))</f>
        <v>0</v>
      </c>
      <c r="M579" s="103">
        <f ca="1">INDEX(CRC_Contributions_Summary!$D$35:$O$554,MATCH($Q579,CRC_Contributions_Summary!$Q$35:$Q$554,0),MATCH(M$3,CRC_Contributions_Summary!$D$34:$O$34,0))</f>
        <v>0</v>
      </c>
      <c r="N579" s="103">
        <f ca="1">INDEX(CRC_Contributions_Summary!$D$35:$O$554,MATCH($Q579,CRC_Contributions_Summary!$Q$35:$Q$554,0),MATCH(N$3,CRC_Contributions_Summary!$D$34:$O$34,0))</f>
        <v>0</v>
      </c>
      <c r="O579" s="103">
        <f t="shared" ref="O579:O582" ca="1" si="674">SUM(D579:N579)</f>
        <v>0</v>
      </c>
      <c r="P579">
        <f t="shared" ref="P579" ca="1" si="675">B579</f>
        <v>116</v>
      </c>
      <c r="Q579" t="str">
        <f t="shared" ca="1" si="600"/>
        <v>116Cash ($)</v>
      </c>
    </row>
    <row r="580" spans="2:17">
      <c r="B580" s="282"/>
      <c r="C580" s="99" t="s">
        <v>345</v>
      </c>
      <c r="D580" s="104">
        <f ca="1">INDEX(CRC_Contributions_Summary!$D$35:$O$554,MATCH($Q580,CRC_Contributions_Summary!$Q$35:$Q$554,0),MATCH(D$3,CRC_Contributions_Summary!$D$34:$O$34,0))</f>
        <v>0</v>
      </c>
      <c r="E580" s="104">
        <f ca="1">INDEX(CRC_Contributions_Summary!$D$35:$O$554,MATCH($Q580,CRC_Contributions_Summary!$Q$35:$Q$554,0),MATCH(E$3,CRC_Contributions_Summary!$D$34:$O$34,0))</f>
        <v>0</v>
      </c>
      <c r="F580" s="104">
        <f ca="1">INDEX(CRC_Contributions_Summary!$D$35:$O$554,MATCH($Q580,CRC_Contributions_Summary!$Q$35:$Q$554,0),MATCH(F$3,CRC_Contributions_Summary!$D$34:$O$34,0))</f>
        <v>0</v>
      </c>
      <c r="G580" s="104">
        <f ca="1">INDEX(CRC_Contributions_Summary!$D$35:$O$554,MATCH($Q580,CRC_Contributions_Summary!$Q$35:$Q$554,0),MATCH(G$3,CRC_Contributions_Summary!$D$34:$O$34,0))</f>
        <v>0</v>
      </c>
      <c r="H580" s="104">
        <f ca="1">INDEX(CRC_Contributions_Summary!$D$35:$O$554,MATCH($Q580,CRC_Contributions_Summary!$Q$35:$Q$554,0),MATCH(H$3,CRC_Contributions_Summary!$D$34:$O$34,0))</f>
        <v>0</v>
      </c>
      <c r="I580" s="104">
        <f ca="1">INDEX(CRC_Contributions_Summary!$D$35:$O$554,MATCH($Q580,CRC_Contributions_Summary!$Q$35:$Q$554,0),MATCH(I$3,CRC_Contributions_Summary!$D$34:$O$34,0))</f>
        <v>0</v>
      </c>
      <c r="J580" s="104">
        <f ca="1">INDEX(CRC_Contributions_Summary!$D$35:$O$554,MATCH($Q580,CRC_Contributions_Summary!$Q$35:$Q$554,0),MATCH(J$3,CRC_Contributions_Summary!$D$34:$O$34,0))</f>
        <v>0</v>
      </c>
      <c r="K580" s="104">
        <f ca="1">INDEX(CRC_Contributions_Summary!$D$35:$O$554,MATCH($Q580,CRC_Contributions_Summary!$Q$35:$Q$554,0),MATCH(K$3,CRC_Contributions_Summary!$D$34:$O$34,0))</f>
        <v>0</v>
      </c>
      <c r="L580" s="104">
        <f ca="1">INDEX(CRC_Contributions_Summary!$D$35:$O$554,MATCH($Q580,CRC_Contributions_Summary!$Q$35:$Q$554,0),MATCH(L$3,CRC_Contributions_Summary!$D$34:$O$34,0))</f>
        <v>0</v>
      </c>
      <c r="M580" s="104">
        <f ca="1">INDEX(CRC_Contributions_Summary!$D$35:$O$554,MATCH($Q580,CRC_Contributions_Summary!$Q$35:$Q$554,0),MATCH(M$3,CRC_Contributions_Summary!$D$34:$O$34,0))</f>
        <v>0</v>
      </c>
      <c r="N580" s="104">
        <f ca="1">INDEX(CRC_Contributions_Summary!$D$35:$O$554,MATCH($Q580,CRC_Contributions_Summary!$Q$35:$Q$554,0),MATCH(N$3,CRC_Contributions_Summary!$D$34:$O$34,0))</f>
        <v>0</v>
      </c>
      <c r="O580" s="104">
        <f t="shared" ca="1" si="674"/>
        <v>0</v>
      </c>
      <c r="P580">
        <f t="shared" ref="P580" ca="1" si="676">B579</f>
        <v>116</v>
      </c>
      <c r="Q580" t="str">
        <f t="shared" ca="1" si="600"/>
        <v>116Number of FTE</v>
      </c>
    </row>
    <row r="581" spans="2:17">
      <c r="B581" s="282"/>
      <c r="C581" s="99" t="s">
        <v>355</v>
      </c>
      <c r="D581" s="103">
        <f ca="1">INDEX(CRC_Contributions_Summary!$D$35:$O$554,MATCH($Q581,CRC_Contributions_Summary!$Q$35:$Q$554,0),MATCH(D$3,CRC_Contributions_Summary!$D$34:$O$34,0))</f>
        <v>0</v>
      </c>
      <c r="E581" s="103">
        <f ca="1">INDEX(CRC_Contributions_Summary!$D$35:$O$554,MATCH($Q581,CRC_Contributions_Summary!$Q$35:$Q$554,0),MATCH(E$3,CRC_Contributions_Summary!$D$34:$O$34,0))</f>
        <v>0</v>
      </c>
      <c r="F581" s="103">
        <f ca="1">INDEX(CRC_Contributions_Summary!$D$35:$O$554,MATCH($Q581,CRC_Contributions_Summary!$Q$35:$Q$554,0),MATCH(F$3,CRC_Contributions_Summary!$D$34:$O$34,0))</f>
        <v>0</v>
      </c>
      <c r="G581" s="103">
        <f ca="1">INDEX(CRC_Contributions_Summary!$D$35:$O$554,MATCH($Q581,CRC_Contributions_Summary!$Q$35:$Q$554,0),MATCH(G$3,CRC_Contributions_Summary!$D$34:$O$34,0))</f>
        <v>0</v>
      </c>
      <c r="H581" s="103">
        <f ca="1">INDEX(CRC_Contributions_Summary!$D$35:$O$554,MATCH($Q581,CRC_Contributions_Summary!$Q$35:$Q$554,0),MATCH(H$3,CRC_Contributions_Summary!$D$34:$O$34,0))</f>
        <v>0</v>
      </c>
      <c r="I581" s="103">
        <f ca="1">INDEX(CRC_Contributions_Summary!$D$35:$O$554,MATCH($Q581,CRC_Contributions_Summary!$Q$35:$Q$554,0),MATCH(I$3,CRC_Contributions_Summary!$D$34:$O$34,0))</f>
        <v>0</v>
      </c>
      <c r="J581" s="103">
        <f ca="1">INDEX(CRC_Contributions_Summary!$D$35:$O$554,MATCH($Q581,CRC_Contributions_Summary!$Q$35:$Q$554,0),MATCH(J$3,CRC_Contributions_Summary!$D$34:$O$34,0))</f>
        <v>0</v>
      </c>
      <c r="K581" s="103">
        <f ca="1">INDEX(CRC_Contributions_Summary!$D$35:$O$554,MATCH($Q581,CRC_Contributions_Summary!$Q$35:$Q$554,0),MATCH(K$3,CRC_Contributions_Summary!$D$34:$O$34,0))</f>
        <v>0</v>
      </c>
      <c r="L581" s="103">
        <f ca="1">INDEX(CRC_Contributions_Summary!$D$35:$O$554,MATCH($Q581,CRC_Contributions_Summary!$Q$35:$Q$554,0),MATCH(L$3,CRC_Contributions_Summary!$D$34:$O$34,0))</f>
        <v>0</v>
      </c>
      <c r="M581" s="103">
        <f ca="1">INDEX(CRC_Contributions_Summary!$D$35:$O$554,MATCH($Q581,CRC_Contributions_Summary!$Q$35:$Q$554,0),MATCH(M$3,CRC_Contributions_Summary!$D$34:$O$34,0))</f>
        <v>0</v>
      </c>
      <c r="N581" s="103">
        <f ca="1">INDEX(CRC_Contributions_Summary!$D$35:$O$554,MATCH($Q581,CRC_Contributions_Summary!$Q$35:$Q$554,0),MATCH(N$3,CRC_Contributions_Summary!$D$34:$O$34,0))</f>
        <v>0</v>
      </c>
      <c r="O581" s="103">
        <f t="shared" ca="1" si="674"/>
        <v>0</v>
      </c>
      <c r="P581">
        <f t="shared" ref="P581" ca="1" si="677">B579</f>
        <v>116</v>
      </c>
      <c r="Q581" t="str">
        <f t="shared" ref="Q581:Q644" ca="1" si="678">P581&amp;C581</f>
        <v>116Staff value ($)</v>
      </c>
    </row>
    <row r="582" spans="2:17">
      <c r="B582" s="282"/>
      <c r="C582" s="100" t="s">
        <v>347</v>
      </c>
      <c r="D582" s="103">
        <f ca="1">INDEX(CRC_Contributions_Summary!$D$35:$O$554,MATCH($Q582,CRC_Contributions_Summary!$Q$35:$Q$554,0),MATCH(D$3,CRC_Contributions_Summary!$D$34:$O$34,0))</f>
        <v>0</v>
      </c>
      <c r="E582" s="103">
        <f ca="1">INDEX(CRC_Contributions_Summary!$D$35:$O$554,MATCH($Q582,CRC_Contributions_Summary!$Q$35:$Q$554,0),MATCH(E$3,CRC_Contributions_Summary!$D$34:$O$34,0))</f>
        <v>0</v>
      </c>
      <c r="F582" s="103">
        <f ca="1">INDEX(CRC_Contributions_Summary!$D$35:$O$554,MATCH($Q582,CRC_Contributions_Summary!$Q$35:$Q$554,0),MATCH(F$3,CRC_Contributions_Summary!$D$34:$O$34,0))</f>
        <v>0</v>
      </c>
      <c r="G582" s="103">
        <f ca="1">INDEX(CRC_Contributions_Summary!$D$35:$O$554,MATCH($Q582,CRC_Contributions_Summary!$Q$35:$Q$554,0),MATCH(G$3,CRC_Contributions_Summary!$D$34:$O$34,0))</f>
        <v>0</v>
      </c>
      <c r="H582" s="103">
        <f ca="1">INDEX(CRC_Contributions_Summary!$D$35:$O$554,MATCH($Q582,CRC_Contributions_Summary!$Q$35:$Q$554,0),MATCH(H$3,CRC_Contributions_Summary!$D$34:$O$34,0))</f>
        <v>0</v>
      </c>
      <c r="I582" s="103">
        <f ca="1">INDEX(CRC_Contributions_Summary!$D$35:$O$554,MATCH($Q582,CRC_Contributions_Summary!$Q$35:$Q$554,0),MATCH(I$3,CRC_Contributions_Summary!$D$34:$O$34,0))</f>
        <v>0</v>
      </c>
      <c r="J582" s="103">
        <f ca="1">INDEX(CRC_Contributions_Summary!$D$35:$O$554,MATCH($Q582,CRC_Contributions_Summary!$Q$35:$Q$554,0),MATCH(J$3,CRC_Contributions_Summary!$D$34:$O$34,0))</f>
        <v>0</v>
      </c>
      <c r="K582" s="103">
        <f ca="1">INDEX(CRC_Contributions_Summary!$D$35:$O$554,MATCH($Q582,CRC_Contributions_Summary!$Q$35:$Q$554,0),MATCH(K$3,CRC_Contributions_Summary!$D$34:$O$34,0))</f>
        <v>0</v>
      </c>
      <c r="L582" s="103">
        <f ca="1">INDEX(CRC_Contributions_Summary!$D$35:$O$554,MATCH($Q582,CRC_Contributions_Summary!$Q$35:$Q$554,0),MATCH(L$3,CRC_Contributions_Summary!$D$34:$O$34,0))</f>
        <v>0</v>
      </c>
      <c r="M582" s="103">
        <f ca="1">INDEX(CRC_Contributions_Summary!$D$35:$O$554,MATCH($Q582,CRC_Contributions_Summary!$Q$35:$Q$554,0),MATCH(M$3,CRC_Contributions_Summary!$D$34:$O$34,0))</f>
        <v>0</v>
      </c>
      <c r="N582" s="103">
        <f ca="1">INDEX(CRC_Contributions_Summary!$D$35:$O$554,MATCH($Q582,CRC_Contributions_Summary!$Q$35:$Q$554,0),MATCH(N$3,CRC_Contributions_Summary!$D$34:$O$34,0))</f>
        <v>0</v>
      </c>
      <c r="O582" s="103">
        <f t="shared" ca="1" si="674"/>
        <v>0</v>
      </c>
      <c r="P582">
        <f t="shared" ref="P582" ca="1" si="679">B579</f>
        <v>116</v>
      </c>
      <c r="Q582" t="str">
        <f t="shared" ca="1" si="678"/>
        <v>116Non-staff in-kind ($)</v>
      </c>
    </row>
    <row r="583" spans="2:17">
      <c r="B583" s="282"/>
      <c r="C583" s="101" t="s">
        <v>428</v>
      </c>
      <c r="D583" s="105">
        <f t="shared" ref="D583:O583" ca="1" si="680">SUM(D579,D581,D582)</f>
        <v>0</v>
      </c>
      <c r="E583" s="105">
        <f t="shared" ca="1" si="680"/>
        <v>0</v>
      </c>
      <c r="F583" s="105">
        <f t="shared" ca="1" si="680"/>
        <v>0</v>
      </c>
      <c r="G583" s="105">
        <f t="shared" ca="1" si="680"/>
        <v>0</v>
      </c>
      <c r="H583" s="105">
        <f t="shared" ca="1" si="680"/>
        <v>0</v>
      </c>
      <c r="I583" s="105">
        <f t="shared" ca="1" si="680"/>
        <v>0</v>
      </c>
      <c r="J583" s="105">
        <f t="shared" ca="1" si="680"/>
        <v>0</v>
      </c>
      <c r="K583" s="105">
        <f t="shared" ca="1" si="680"/>
        <v>0</v>
      </c>
      <c r="L583" s="105">
        <f t="shared" ca="1" si="680"/>
        <v>0</v>
      </c>
      <c r="M583" s="105">
        <f t="shared" ca="1" si="680"/>
        <v>0</v>
      </c>
      <c r="N583" s="105">
        <f t="shared" ca="1" si="680"/>
        <v>0</v>
      </c>
      <c r="O583" s="105">
        <f t="shared" ca="1" si="680"/>
        <v>0</v>
      </c>
      <c r="Q583" t="str">
        <f t="shared" si="678"/>
        <v>Partner total ($)</v>
      </c>
    </row>
    <row r="584" spans="2:17">
      <c r="B584" s="282">
        <f ca="1">INDEX(CRC_Partner_Information!$B$7:$B$136,COUNTA(B$4:B584))</f>
        <v>117</v>
      </c>
      <c r="C584" s="98" t="s">
        <v>344</v>
      </c>
      <c r="D584" s="103">
        <f ca="1">INDEX(CRC_Contributions_Summary!$D$35:$O$554,MATCH($Q584,CRC_Contributions_Summary!$Q$35:$Q$554,0),MATCH(D$3,CRC_Contributions_Summary!$D$34:$O$34,0))</f>
        <v>0</v>
      </c>
      <c r="E584" s="103">
        <f ca="1">INDEX(CRC_Contributions_Summary!$D$35:$O$554,MATCH($Q584,CRC_Contributions_Summary!$Q$35:$Q$554,0),MATCH(E$3,CRC_Contributions_Summary!$D$34:$O$34,0))</f>
        <v>0</v>
      </c>
      <c r="F584" s="103">
        <f ca="1">INDEX(CRC_Contributions_Summary!$D$35:$O$554,MATCH($Q584,CRC_Contributions_Summary!$Q$35:$Q$554,0),MATCH(F$3,CRC_Contributions_Summary!$D$34:$O$34,0))</f>
        <v>0</v>
      </c>
      <c r="G584" s="103">
        <f ca="1">INDEX(CRC_Contributions_Summary!$D$35:$O$554,MATCH($Q584,CRC_Contributions_Summary!$Q$35:$Q$554,0),MATCH(G$3,CRC_Contributions_Summary!$D$34:$O$34,0))</f>
        <v>0</v>
      </c>
      <c r="H584" s="103">
        <f ca="1">INDEX(CRC_Contributions_Summary!$D$35:$O$554,MATCH($Q584,CRC_Contributions_Summary!$Q$35:$Q$554,0),MATCH(H$3,CRC_Contributions_Summary!$D$34:$O$34,0))</f>
        <v>0</v>
      </c>
      <c r="I584" s="103">
        <f ca="1">INDEX(CRC_Contributions_Summary!$D$35:$O$554,MATCH($Q584,CRC_Contributions_Summary!$Q$35:$Q$554,0),MATCH(I$3,CRC_Contributions_Summary!$D$34:$O$34,0))</f>
        <v>0</v>
      </c>
      <c r="J584" s="103">
        <f ca="1">INDEX(CRC_Contributions_Summary!$D$35:$O$554,MATCH($Q584,CRC_Contributions_Summary!$Q$35:$Q$554,0),MATCH(J$3,CRC_Contributions_Summary!$D$34:$O$34,0))</f>
        <v>0</v>
      </c>
      <c r="K584" s="103">
        <f ca="1">INDEX(CRC_Contributions_Summary!$D$35:$O$554,MATCH($Q584,CRC_Contributions_Summary!$Q$35:$Q$554,0),MATCH(K$3,CRC_Contributions_Summary!$D$34:$O$34,0))</f>
        <v>0</v>
      </c>
      <c r="L584" s="103">
        <f ca="1">INDEX(CRC_Contributions_Summary!$D$35:$O$554,MATCH($Q584,CRC_Contributions_Summary!$Q$35:$Q$554,0),MATCH(L$3,CRC_Contributions_Summary!$D$34:$O$34,0))</f>
        <v>0</v>
      </c>
      <c r="M584" s="103">
        <f ca="1">INDEX(CRC_Contributions_Summary!$D$35:$O$554,MATCH($Q584,CRC_Contributions_Summary!$Q$35:$Q$554,0),MATCH(M$3,CRC_Contributions_Summary!$D$34:$O$34,0))</f>
        <v>0</v>
      </c>
      <c r="N584" s="103">
        <f ca="1">INDEX(CRC_Contributions_Summary!$D$35:$O$554,MATCH($Q584,CRC_Contributions_Summary!$Q$35:$Q$554,0),MATCH(N$3,CRC_Contributions_Summary!$D$34:$O$34,0))</f>
        <v>0</v>
      </c>
      <c r="O584" s="103">
        <f t="shared" ref="O584:O587" ca="1" si="681">SUM(D584:N584)</f>
        <v>0</v>
      </c>
      <c r="P584">
        <f t="shared" ref="P584" ca="1" si="682">B584</f>
        <v>117</v>
      </c>
      <c r="Q584" t="str">
        <f t="shared" ca="1" si="678"/>
        <v>117Cash ($)</v>
      </c>
    </row>
    <row r="585" spans="2:17">
      <c r="B585" s="282"/>
      <c r="C585" s="99" t="s">
        <v>345</v>
      </c>
      <c r="D585" s="104">
        <f ca="1">INDEX(CRC_Contributions_Summary!$D$35:$O$554,MATCH($Q585,CRC_Contributions_Summary!$Q$35:$Q$554,0),MATCH(D$3,CRC_Contributions_Summary!$D$34:$O$34,0))</f>
        <v>0</v>
      </c>
      <c r="E585" s="104">
        <f ca="1">INDEX(CRC_Contributions_Summary!$D$35:$O$554,MATCH($Q585,CRC_Contributions_Summary!$Q$35:$Q$554,0),MATCH(E$3,CRC_Contributions_Summary!$D$34:$O$34,0))</f>
        <v>0</v>
      </c>
      <c r="F585" s="104">
        <f ca="1">INDEX(CRC_Contributions_Summary!$D$35:$O$554,MATCH($Q585,CRC_Contributions_Summary!$Q$35:$Q$554,0),MATCH(F$3,CRC_Contributions_Summary!$D$34:$O$34,0))</f>
        <v>0</v>
      </c>
      <c r="G585" s="104">
        <f ca="1">INDEX(CRC_Contributions_Summary!$D$35:$O$554,MATCH($Q585,CRC_Contributions_Summary!$Q$35:$Q$554,0),MATCH(G$3,CRC_Contributions_Summary!$D$34:$O$34,0))</f>
        <v>0</v>
      </c>
      <c r="H585" s="104">
        <f ca="1">INDEX(CRC_Contributions_Summary!$D$35:$O$554,MATCH($Q585,CRC_Contributions_Summary!$Q$35:$Q$554,0),MATCH(H$3,CRC_Contributions_Summary!$D$34:$O$34,0))</f>
        <v>0</v>
      </c>
      <c r="I585" s="104">
        <f ca="1">INDEX(CRC_Contributions_Summary!$D$35:$O$554,MATCH($Q585,CRC_Contributions_Summary!$Q$35:$Q$554,0),MATCH(I$3,CRC_Contributions_Summary!$D$34:$O$34,0))</f>
        <v>0</v>
      </c>
      <c r="J585" s="104">
        <f ca="1">INDEX(CRC_Contributions_Summary!$D$35:$O$554,MATCH($Q585,CRC_Contributions_Summary!$Q$35:$Q$554,0),MATCH(J$3,CRC_Contributions_Summary!$D$34:$O$34,0))</f>
        <v>0</v>
      </c>
      <c r="K585" s="104">
        <f ca="1">INDEX(CRC_Contributions_Summary!$D$35:$O$554,MATCH($Q585,CRC_Contributions_Summary!$Q$35:$Q$554,0),MATCH(K$3,CRC_Contributions_Summary!$D$34:$O$34,0))</f>
        <v>0</v>
      </c>
      <c r="L585" s="104">
        <f ca="1">INDEX(CRC_Contributions_Summary!$D$35:$O$554,MATCH($Q585,CRC_Contributions_Summary!$Q$35:$Q$554,0),MATCH(L$3,CRC_Contributions_Summary!$D$34:$O$34,0))</f>
        <v>0</v>
      </c>
      <c r="M585" s="104">
        <f ca="1">INDEX(CRC_Contributions_Summary!$D$35:$O$554,MATCH($Q585,CRC_Contributions_Summary!$Q$35:$Q$554,0),MATCH(M$3,CRC_Contributions_Summary!$D$34:$O$34,0))</f>
        <v>0</v>
      </c>
      <c r="N585" s="104">
        <f ca="1">INDEX(CRC_Contributions_Summary!$D$35:$O$554,MATCH($Q585,CRC_Contributions_Summary!$Q$35:$Q$554,0),MATCH(N$3,CRC_Contributions_Summary!$D$34:$O$34,0))</f>
        <v>0</v>
      </c>
      <c r="O585" s="104">
        <f t="shared" ca="1" si="681"/>
        <v>0</v>
      </c>
      <c r="P585">
        <f t="shared" ref="P585" ca="1" si="683">B584</f>
        <v>117</v>
      </c>
      <c r="Q585" t="str">
        <f t="shared" ca="1" si="678"/>
        <v>117Number of FTE</v>
      </c>
    </row>
    <row r="586" spans="2:17">
      <c r="B586" s="282"/>
      <c r="C586" s="99" t="s">
        <v>355</v>
      </c>
      <c r="D586" s="103">
        <f ca="1">INDEX(CRC_Contributions_Summary!$D$35:$O$554,MATCH($Q586,CRC_Contributions_Summary!$Q$35:$Q$554,0),MATCH(D$3,CRC_Contributions_Summary!$D$34:$O$34,0))</f>
        <v>0</v>
      </c>
      <c r="E586" s="103">
        <f ca="1">INDEX(CRC_Contributions_Summary!$D$35:$O$554,MATCH($Q586,CRC_Contributions_Summary!$Q$35:$Q$554,0),MATCH(E$3,CRC_Contributions_Summary!$D$34:$O$34,0))</f>
        <v>0</v>
      </c>
      <c r="F586" s="103">
        <f ca="1">INDEX(CRC_Contributions_Summary!$D$35:$O$554,MATCH($Q586,CRC_Contributions_Summary!$Q$35:$Q$554,0),MATCH(F$3,CRC_Contributions_Summary!$D$34:$O$34,0))</f>
        <v>0</v>
      </c>
      <c r="G586" s="103">
        <f ca="1">INDEX(CRC_Contributions_Summary!$D$35:$O$554,MATCH($Q586,CRC_Contributions_Summary!$Q$35:$Q$554,0),MATCH(G$3,CRC_Contributions_Summary!$D$34:$O$34,0))</f>
        <v>0</v>
      </c>
      <c r="H586" s="103">
        <f ca="1">INDEX(CRC_Contributions_Summary!$D$35:$O$554,MATCH($Q586,CRC_Contributions_Summary!$Q$35:$Q$554,0),MATCH(H$3,CRC_Contributions_Summary!$D$34:$O$34,0))</f>
        <v>0</v>
      </c>
      <c r="I586" s="103">
        <f ca="1">INDEX(CRC_Contributions_Summary!$D$35:$O$554,MATCH($Q586,CRC_Contributions_Summary!$Q$35:$Q$554,0),MATCH(I$3,CRC_Contributions_Summary!$D$34:$O$34,0))</f>
        <v>0</v>
      </c>
      <c r="J586" s="103">
        <f ca="1">INDEX(CRC_Contributions_Summary!$D$35:$O$554,MATCH($Q586,CRC_Contributions_Summary!$Q$35:$Q$554,0),MATCH(J$3,CRC_Contributions_Summary!$D$34:$O$34,0))</f>
        <v>0</v>
      </c>
      <c r="K586" s="103">
        <f ca="1">INDEX(CRC_Contributions_Summary!$D$35:$O$554,MATCH($Q586,CRC_Contributions_Summary!$Q$35:$Q$554,0),MATCH(K$3,CRC_Contributions_Summary!$D$34:$O$34,0))</f>
        <v>0</v>
      </c>
      <c r="L586" s="103">
        <f ca="1">INDEX(CRC_Contributions_Summary!$D$35:$O$554,MATCH($Q586,CRC_Contributions_Summary!$Q$35:$Q$554,0),MATCH(L$3,CRC_Contributions_Summary!$D$34:$O$34,0))</f>
        <v>0</v>
      </c>
      <c r="M586" s="103">
        <f ca="1">INDEX(CRC_Contributions_Summary!$D$35:$O$554,MATCH($Q586,CRC_Contributions_Summary!$Q$35:$Q$554,0),MATCH(M$3,CRC_Contributions_Summary!$D$34:$O$34,0))</f>
        <v>0</v>
      </c>
      <c r="N586" s="103">
        <f ca="1">INDEX(CRC_Contributions_Summary!$D$35:$O$554,MATCH($Q586,CRC_Contributions_Summary!$Q$35:$Q$554,0),MATCH(N$3,CRC_Contributions_Summary!$D$34:$O$34,0))</f>
        <v>0</v>
      </c>
      <c r="O586" s="103">
        <f t="shared" ca="1" si="681"/>
        <v>0</v>
      </c>
      <c r="P586">
        <f t="shared" ref="P586" ca="1" si="684">B584</f>
        <v>117</v>
      </c>
      <c r="Q586" t="str">
        <f t="shared" ca="1" si="678"/>
        <v>117Staff value ($)</v>
      </c>
    </row>
    <row r="587" spans="2:17">
      <c r="B587" s="282"/>
      <c r="C587" s="100" t="s">
        <v>347</v>
      </c>
      <c r="D587" s="103">
        <f ca="1">INDEX(CRC_Contributions_Summary!$D$35:$O$554,MATCH($Q587,CRC_Contributions_Summary!$Q$35:$Q$554,0),MATCH(D$3,CRC_Contributions_Summary!$D$34:$O$34,0))</f>
        <v>0</v>
      </c>
      <c r="E587" s="103">
        <f ca="1">INDEX(CRC_Contributions_Summary!$D$35:$O$554,MATCH($Q587,CRC_Contributions_Summary!$Q$35:$Q$554,0),MATCH(E$3,CRC_Contributions_Summary!$D$34:$O$34,0))</f>
        <v>0</v>
      </c>
      <c r="F587" s="103">
        <f ca="1">INDEX(CRC_Contributions_Summary!$D$35:$O$554,MATCH($Q587,CRC_Contributions_Summary!$Q$35:$Q$554,0),MATCH(F$3,CRC_Contributions_Summary!$D$34:$O$34,0))</f>
        <v>0</v>
      </c>
      <c r="G587" s="103">
        <f ca="1">INDEX(CRC_Contributions_Summary!$D$35:$O$554,MATCH($Q587,CRC_Contributions_Summary!$Q$35:$Q$554,0),MATCH(G$3,CRC_Contributions_Summary!$D$34:$O$34,0))</f>
        <v>0</v>
      </c>
      <c r="H587" s="103">
        <f ca="1">INDEX(CRC_Contributions_Summary!$D$35:$O$554,MATCH($Q587,CRC_Contributions_Summary!$Q$35:$Q$554,0),MATCH(H$3,CRC_Contributions_Summary!$D$34:$O$34,0))</f>
        <v>0</v>
      </c>
      <c r="I587" s="103">
        <f ca="1">INDEX(CRC_Contributions_Summary!$D$35:$O$554,MATCH($Q587,CRC_Contributions_Summary!$Q$35:$Q$554,0),MATCH(I$3,CRC_Contributions_Summary!$D$34:$O$34,0))</f>
        <v>0</v>
      </c>
      <c r="J587" s="103">
        <f ca="1">INDEX(CRC_Contributions_Summary!$D$35:$O$554,MATCH($Q587,CRC_Contributions_Summary!$Q$35:$Q$554,0),MATCH(J$3,CRC_Contributions_Summary!$D$34:$O$34,0))</f>
        <v>0</v>
      </c>
      <c r="K587" s="103">
        <f ca="1">INDEX(CRC_Contributions_Summary!$D$35:$O$554,MATCH($Q587,CRC_Contributions_Summary!$Q$35:$Q$554,0),MATCH(K$3,CRC_Contributions_Summary!$D$34:$O$34,0))</f>
        <v>0</v>
      </c>
      <c r="L587" s="103">
        <f ca="1">INDEX(CRC_Contributions_Summary!$D$35:$O$554,MATCH($Q587,CRC_Contributions_Summary!$Q$35:$Q$554,0),MATCH(L$3,CRC_Contributions_Summary!$D$34:$O$34,0))</f>
        <v>0</v>
      </c>
      <c r="M587" s="103">
        <f ca="1">INDEX(CRC_Contributions_Summary!$D$35:$O$554,MATCH($Q587,CRC_Contributions_Summary!$Q$35:$Q$554,0),MATCH(M$3,CRC_Contributions_Summary!$D$34:$O$34,0))</f>
        <v>0</v>
      </c>
      <c r="N587" s="103">
        <f ca="1">INDEX(CRC_Contributions_Summary!$D$35:$O$554,MATCH($Q587,CRC_Contributions_Summary!$Q$35:$Q$554,0),MATCH(N$3,CRC_Contributions_Summary!$D$34:$O$34,0))</f>
        <v>0</v>
      </c>
      <c r="O587" s="103">
        <f t="shared" ca="1" si="681"/>
        <v>0</v>
      </c>
      <c r="P587">
        <f t="shared" ref="P587" ca="1" si="685">B584</f>
        <v>117</v>
      </c>
      <c r="Q587" t="str">
        <f t="shared" ca="1" si="678"/>
        <v>117Non-staff in-kind ($)</v>
      </c>
    </row>
    <row r="588" spans="2:17">
      <c r="B588" s="282"/>
      <c r="C588" s="101" t="s">
        <v>428</v>
      </c>
      <c r="D588" s="105">
        <f t="shared" ref="D588:O588" ca="1" si="686">SUM(D584,D586,D587)</f>
        <v>0</v>
      </c>
      <c r="E588" s="105">
        <f t="shared" ca="1" si="686"/>
        <v>0</v>
      </c>
      <c r="F588" s="105">
        <f t="shared" ca="1" si="686"/>
        <v>0</v>
      </c>
      <c r="G588" s="105">
        <f t="shared" ca="1" si="686"/>
        <v>0</v>
      </c>
      <c r="H588" s="105">
        <f t="shared" ca="1" si="686"/>
        <v>0</v>
      </c>
      <c r="I588" s="105">
        <f t="shared" ca="1" si="686"/>
        <v>0</v>
      </c>
      <c r="J588" s="105">
        <f t="shared" ca="1" si="686"/>
        <v>0</v>
      </c>
      <c r="K588" s="105">
        <f t="shared" ca="1" si="686"/>
        <v>0</v>
      </c>
      <c r="L588" s="105">
        <f t="shared" ca="1" si="686"/>
        <v>0</v>
      </c>
      <c r="M588" s="105">
        <f t="shared" ca="1" si="686"/>
        <v>0</v>
      </c>
      <c r="N588" s="105">
        <f t="shared" ca="1" si="686"/>
        <v>0</v>
      </c>
      <c r="O588" s="105">
        <f t="shared" ca="1" si="686"/>
        <v>0</v>
      </c>
      <c r="Q588" t="str">
        <f t="shared" si="678"/>
        <v>Partner total ($)</v>
      </c>
    </row>
    <row r="589" spans="2:17">
      <c r="B589" s="282">
        <f ca="1">INDEX(CRC_Partner_Information!$B$7:$B$136,COUNTA(B$4:B589))</f>
        <v>118</v>
      </c>
      <c r="C589" s="98" t="s">
        <v>344</v>
      </c>
      <c r="D589" s="103">
        <f ca="1">INDEX(CRC_Contributions_Summary!$D$35:$O$554,MATCH($Q589,CRC_Contributions_Summary!$Q$35:$Q$554,0),MATCH(D$3,CRC_Contributions_Summary!$D$34:$O$34,0))</f>
        <v>0</v>
      </c>
      <c r="E589" s="103">
        <f ca="1">INDEX(CRC_Contributions_Summary!$D$35:$O$554,MATCH($Q589,CRC_Contributions_Summary!$Q$35:$Q$554,0),MATCH(E$3,CRC_Contributions_Summary!$D$34:$O$34,0))</f>
        <v>0</v>
      </c>
      <c r="F589" s="103">
        <f ca="1">INDEX(CRC_Contributions_Summary!$D$35:$O$554,MATCH($Q589,CRC_Contributions_Summary!$Q$35:$Q$554,0),MATCH(F$3,CRC_Contributions_Summary!$D$34:$O$34,0))</f>
        <v>0</v>
      </c>
      <c r="G589" s="103">
        <f ca="1">INDEX(CRC_Contributions_Summary!$D$35:$O$554,MATCH($Q589,CRC_Contributions_Summary!$Q$35:$Q$554,0),MATCH(G$3,CRC_Contributions_Summary!$D$34:$O$34,0))</f>
        <v>0</v>
      </c>
      <c r="H589" s="103">
        <f ca="1">INDEX(CRC_Contributions_Summary!$D$35:$O$554,MATCH($Q589,CRC_Contributions_Summary!$Q$35:$Q$554,0),MATCH(H$3,CRC_Contributions_Summary!$D$34:$O$34,0))</f>
        <v>0</v>
      </c>
      <c r="I589" s="103">
        <f ca="1">INDEX(CRC_Contributions_Summary!$D$35:$O$554,MATCH($Q589,CRC_Contributions_Summary!$Q$35:$Q$554,0),MATCH(I$3,CRC_Contributions_Summary!$D$34:$O$34,0))</f>
        <v>0</v>
      </c>
      <c r="J589" s="103">
        <f ca="1">INDEX(CRC_Contributions_Summary!$D$35:$O$554,MATCH($Q589,CRC_Contributions_Summary!$Q$35:$Q$554,0),MATCH(J$3,CRC_Contributions_Summary!$D$34:$O$34,0))</f>
        <v>0</v>
      </c>
      <c r="K589" s="103">
        <f ca="1">INDEX(CRC_Contributions_Summary!$D$35:$O$554,MATCH($Q589,CRC_Contributions_Summary!$Q$35:$Q$554,0),MATCH(K$3,CRC_Contributions_Summary!$D$34:$O$34,0))</f>
        <v>0</v>
      </c>
      <c r="L589" s="103">
        <f ca="1">INDEX(CRC_Contributions_Summary!$D$35:$O$554,MATCH($Q589,CRC_Contributions_Summary!$Q$35:$Q$554,0),MATCH(L$3,CRC_Contributions_Summary!$D$34:$O$34,0))</f>
        <v>0</v>
      </c>
      <c r="M589" s="103">
        <f ca="1">INDEX(CRC_Contributions_Summary!$D$35:$O$554,MATCH($Q589,CRC_Contributions_Summary!$Q$35:$Q$554,0),MATCH(M$3,CRC_Contributions_Summary!$D$34:$O$34,0))</f>
        <v>0</v>
      </c>
      <c r="N589" s="103">
        <f ca="1">INDEX(CRC_Contributions_Summary!$D$35:$O$554,MATCH($Q589,CRC_Contributions_Summary!$Q$35:$Q$554,0),MATCH(N$3,CRC_Contributions_Summary!$D$34:$O$34,0))</f>
        <v>0</v>
      </c>
      <c r="O589" s="103">
        <f t="shared" ref="O589:O592" ca="1" si="687">SUM(D589:N589)</f>
        <v>0</v>
      </c>
      <c r="P589">
        <f t="shared" ref="P589" ca="1" si="688">B589</f>
        <v>118</v>
      </c>
      <c r="Q589" t="str">
        <f t="shared" ca="1" si="678"/>
        <v>118Cash ($)</v>
      </c>
    </row>
    <row r="590" spans="2:17">
      <c r="B590" s="282"/>
      <c r="C590" s="99" t="s">
        <v>345</v>
      </c>
      <c r="D590" s="104">
        <f ca="1">INDEX(CRC_Contributions_Summary!$D$35:$O$554,MATCH($Q590,CRC_Contributions_Summary!$Q$35:$Q$554,0),MATCH(D$3,CRC_Contributions_Summary!$D$34:$O$34,0))</f>
        <v>0</v>
      </c>
      <c r="E590" s="104">
        <f ca="1">INDEX(CRC_Contributions_Summary!$D$35:$O$554,MATCH($Q590,CRC_Contributions_Summary!$Q$35:$Q$554,0),MATCH(E$3,CRC_Contributions_Summary!$D$34:$O$34,0))</f>
        <v>0</v>
      </c>
      <c r="F590" s="104">
        <f ca="1">INDEX(CRC_Contributions_Summary!$D$35:$O$554,MATCH($Q590,CRC_Contributions_Summary!$Q$35:$Q$554,0),MATCH(F$3,CRC_Contributions_Summary!$D$34:$O$34,0))</f>
        <v>0</v>
      </c>
      <c r="G590" s="104">
        <f ca="1">INDEX(CRC_Contributions_Summary!$D$35:$O$554,MATCH($Q590,CRC_Contributions_Summary!$Q$35:$Q$554,0),MATCH(G$3,CRC_Contributions_Summary!$D$34:$O$34,0))</f>
        <v>0</v>
      </c>
      <c r="H590" s="104">
        <f ca="1">INDEX(CRC_Contributions_Summary!$D$35:$O$554,MATCH($Q590,CRC_Contributions_Summary!$Q$35:$Q$554,0),MATCH(H$3,CRC_Contributions_Summary!$D$34:$O$34,0))</f>
        <v>0</v>
      </c>
      <c r="I590" s="104">
        <f ca="1">INDEX(CRC_Contributions_Summary!$D$35:$O$554,MATCH($Q590,CRC_Contributions_Summary!$Q$35:$Q$554,0),MATCH(I$3,CRC_Contributions_Summary!$D$34:$O$34,0))</f>
        <v>0</v>
      </c>
      <c r="J590" s="104">
        <f ca="1">INDEX(CRC_Contributions_Summary!$D$35:$O$554,MATCH($Q590,CRC_Contributions_Summary!$Q$35:$Q$554,0),MATCH(J$3,CRC_Contributions_Summary!$D$34:$O$34,0))</f>
        <v>0</v>
      </c>
      <c r="K590" s="104">
        <f ca="1">INDEX(CRC_Contributions_Summary!$D$35:$O$554,MATCH($Q590,CRC_Contributions_Summary!$Q$35:$Q$554,0),MATCH(K$3,CRC_Contributions_Summary!$D$34:$O$34,0))</f>
        <v>0</v>
      </c>
      <c r="L590" s="104">
        <f ca="1">INDEX(CRC_Contributions_Summary!$D$35:$O$554,MATCH($Q590,CRC_Contributions_Summary!$Q$35:$Q$554,0),MATCH(L$3,CRC_Contributions_Summary!$D$34:$O$34,0))</f>
        <v>0</v>
      </c>
      <c r="M590" s="104">
        <f ca="1">INDEX(CRC_Contributions_Summary!$D$35:$O$554,MATCH($Q590,CRC_Contributions_Summary!$Q$35:$Q$554,0),MATCH(M$3,CRC_Contributions_Summary!$D$34:$O$34,0))</f>
        <v>0</v>
      </c>
      <c r="N590" s="104">
        <f ca="1">INDEX(CRC_Contributions_Summary!$D$35:$O$554,MATCH($Q590,CRC_Contributions_Summary!$Q$35:$Q$554,0),MATCH(N$3,CRC_Contributions_Summary!$D$34:$O$34,0))</f>
        <v>0</v>
      </c>
      <c r="O590" s="104">
        <f t="shared" ca="1" si="687"/>
        <v>0</v>
      </c>
      <c r="P590">
        <f t="shared" ref="P590" ca="1" si="689">B589</f>
        <v>118</v>
      </c>
      <c r="Q590" t="str">
        <f t="shared" ca="1" si="678"/>
        <v>118Number of FTE</v>
      </c>
    </row>
    <row r="591" spans="2:17">
      <c r="B591" s="282"/>
      <c r="C591" s="99" t="s">
        <v>355</v>
      </c>
      <c r="D591" s="103">
        <f ca="1">INDEX(CRC_Contributions_Summary!$D$35:$O$554,MATCH($Q591,CRC_Contributions_Summary!$Q$35:$Q$554,0),MATCH(D$3,CRC_Contributions_Summary!$D$34:$O$34,0))</f>
        <v>0</v>
      </c>
      <c r="E591" s="103">
        <f ca="1">INDEX(CRC_Contributions_Summary!$D$35:$O$554,MATCH($Q591,CRC_Contributions_Summary!$Q$35:$Q$554,0),MATCH(E$3,CRC_Contributions_Summary!$D$34:$O$34,0))</f>
        <v>0</v>
      </c>
      <c r="F591" s="103">
        <f ca="1">INDEX(CRC_Contributions_Summary!$D$35:$O$554,MATCH($Q591,CRC_Contributions_Summary!$Q$35:$Q$554,0),MATCH(F$3,CRC_Contributions_Summary!$D$34:$O$34,0))</f>
        <v>0</v>
      </c>
      <c r="G591" s="103">
        <f ca="1">INDEX(CRC_Contributions_Summary!$D$35:$O$554,MATCH($Q591,CRC_Contributions_Summary!$Q$35:$Q$554,0),MATCH(G$3,CRC_Contributions_Summary!$D$34:$O$34,0))</f>
        <v>0</v>
      </c>
      <c r="H591" s="103">
        <f ca="1">INDEX(CRC_Contributions_Summary!$D$35:$O$554,MATCH($Q591,CRC_Contributions_Summary!$Q$35:$Q$554,0),MATCH(H$3,CRC_Contributions_Summary!$D$34:$O$34,0))</f>
        <v>0</v>
      </c>
      <c r="I591" s="103">
        <f ca="1">INDEX(CRC_Contributions_Summary!$D$35:$O$554,MATCH($Q591,CRC_Contributions_Summary!$Q$35:$Q$554,0),MATCH(I$3,CRC_Contributions_Summary!$D$34:$O$34,0))</f>
        <v>0</v>
      </c>
      <c r="J591" s="103">
        <f ca="1">INDEX(CRC_Contributions_Summary!$D$35:$O$554,MATCH($Q591,CRC_Contributions_Summary!$Q$35:$Q$554,0),MATCH(J$3,CRC_Contributions_Summary!$D$34:$O$34,0))</f>
        <v>0</v>
      </c>
      <c r="K591" s="103">
        <f ca="1">INDEX(CRC_Contributions_Summary!$D$35:$O$554,MATCH($Q591,CRC_Contributions_Summary!$Q$35:$Q$554,0),MATCH(K$3,CRC_Contributions_Summary!$D$34:$O$34,0))</f>
        <v>0</v>
      </c>
      <c r="L591" s="103">
        <f ca="1">INDEX(CRC_Contributions_Summary!$D$35:$O$554,MATCH($Q591,CRC_Contributions_Summary!$Q$35:$Q$554,0),MATCH(L$3,CRC_Contributions_Summary!$D$34:$O$34,0))</f>
        <v>0</v>
      </c>
      <c r="M591" s="103">
        <f ca="1">INDEX(CRC_Contributions_Summary!$D$35:$O$554,MATCH($Q591,CRC_Contributions_Summary!$Q$35:$Q$554,0),MATCH(M$3,CRC_Contributions_Summary!$D$34:$O$34,0))</f>
        <v>0</v>
      </c>
      <c r="N591" s="103">
        <f ca="1">INDEX(CRC_Contributions_Summary!$D$35:$O$554,MATCH($Q591,CRC_Contributions_Summary!$Q$35:$Q$554,0),MATCH(N$3,CRC_Contributions_Summary!$D$34:$O$34,0))</f>
        <v>0</v>
      </c>
      <c r="O591" s="103">
        <f t="shared" ca="1" si="687"/>
        <v>0</v>
      </c>
      <c r="P591">
        <f t="shared" ref="P591" ca="1" si="690">B589</f>
        <v>118</v>
      </c>
      <c r="Q591" t="str">
        <f t="shared" ca="1" si="678"/>
        <v>118Staff value ($)</v>
      </c>
    </row>
    <row r="592" spans="2:17">
      <c r="B592" s="282"/>
      <c r="C592" s="100" t="s">
        <v>347</v>
      </c>
      <c r="D592" s="103">
        <f ca="1">INDEX(CRC_Contributions_Summary!$D$35:$O$554,MATCH($Q592,CRC_Contributions_Summary!$Q$35:$Q$554,0),MATCH(D$3,CRC_Contributions_Summary!$D$34:$O$34,0))</f>
        <v>0</v>
      </c>
      <c r="E592" s="103">
        <f ca="1">INDEX(CRC_Contributions_Summary!$D$35:$O$554,MATCH($Q592,CRC_Contributions_Summary!$Q$35:$Q$554,0),MATCH(E$3,CRC_Contributions_Summary!$D$34:$O$34,0))</f>
        <v>0</v>
      </c>
      <c r="F592" s="103">
        <f ca="1">INDEX(CRC_Contributions_Summary!$D$35:$O$554,MATCH($Q592,CRC_Contributions_Summary!$Q$35:$Q$554,0),MATCH(F$3,CRC_Contributions_Summary!$D$34:$O$34,0))</f>
        <v>0</v>
      </c>
      <c r="G592" s="103">
        <f ca="1">INDEX(CRC_Contributions_Summary!$D$35:$O$554,MATCH($Q592,CRC_Contributions_Summary!$Q$35:$Q$554,0),MATCH(G$3,CRC_Contributions_Summary!$D$34:$O$34,0))</f>
        <v>0</v>
      </c>
      <c r="H592" s="103">
        <f ca="1">INDEX(CRC_Contributions_Summary!$D$35:$O$554,MATCH($Q592,CRC_Contributions_Summary!$Q$35:$Q$554,0),MATCH(H$3,CRC_Contributions_Summary!$D$34:$O$34,0))</f>
        <v>0</v>
      </c>
      <c r="I592" s="103">
        <f ca="1">INDEX(CRC_Contributions_Summary!$D$35:$O$554,MATCH($Q592,CRC_Contributions_Summary!$Q$35:$Q$554,0),MATCH(I$3,CRC_Contributions_Summary!$D$34:$O$34,0))</f>
        <v>0</v>
      </c>
      <c r="J592" s="103">
        <f ca="1">INDEX(CRC_Contributions_Summary!$D$35:$O$554,MATCH($Q592,CRC_Contributions_Summary!$Q$35:$Q$554,0),MATCH(J$3,CRC_Contributions_Summary!$D$34:$O$34,0))</f>
        <v>0</v>
      </c>
      <c r="K592" s="103">
        <f ca="1">INDEX(CRC_Contributions_Summary!$D$35:$O$554,MATCH($Q592,CRC_Contributions_Summary!$Q$35:$Q$554,0),MATCH(K$3,CRC_Contributions_Summary!$D$34:$O$34,0))</f>
        <v>0</v>
      </c>
      <c r="L592" s="103">
        <f ca="1">INDEX(CRC_Contributions_Summary!$D$35:$O$554,MATCH($Q592,CRC_Contributions_Summary!$Q$35:$Q$554,0),MATCH(L$3,CRC_Contributions_Summary!$D$34:$O$34,0))</f>
        <v>0</v>
      </c>
      <c r="M592" s="103">
        <f ca="1">INDEX(CRC_Contributions_Summary!$D$35:$O$554,MATCH($Q592,CRC_Contributions_Summary!$Q$35:$Q$554,0),MATCH(M$3,CRC_Contributions_Summary!$D$34:$O$34,0))</f>
        <v>0</v>
      </c>
      <c r="N592" s="103">
        <f ca="1">INDEX(CRC_Contributions_Summary!$D$35:$O$554,MATCH($Q592,CRC_Contributions_Summary!$Q$35:$Q$554,0),MATCH(N$3,CRC_Contributions_Summary!$D$34:$O$34,0))</f>
        <v>0</v>
      </c>
      <c r="O592" s="103">
        <f t="shared" ca="1" si="687"/>
        <v>0</v>
      </c>
      <c r="P592">
        <f t="shared" ref="P592" ca="1" si="691">B589</f>
        <v>118</v>
      </c>
      <c r="Q592" t="str">
        <f t="shared" ca="1" si="678"/>
        <v>118Non-staff in-kind ($)</v>
      </c>
    </row>
    <row r="593" spans="2:17">
      <c r="B593" s="282"/>
      <c r="C593" s="101" t="s">
        <v>428</v>
      </c>
      <c r="D593" s="105">
        <f t="shared" ref="D593:O593" ca="1" si="692">SUM(D589,D591,D592)</f>
        <v>0</v>
      </c>
      <c r="E593" s="105">
        <f t="shared" ca="1" si="692"/>
        <v>0</v>
      </c>
      <c r="F593" s="105">
        <f t="shared" ca="1" si="692"/>
        <v>0</v>
      </c>
      <c r="G593" s="105">
        <f t="shared" ca="1" si="692"/>
        <v>0</v>
      </c>
      <c r="H593" s="105">
        <f t="shared" ca="1" si="692"/>
        <v>0</v>
      </c>
      <c r="I593" s="105">
        <f t="shared" ca="1" si="692"/>
        <v>0</v>
      </c>
      <c r="J593" s="105">
        <f t="shared" ca="1" si="692"/>
        <v>0</v>
      </c>
      <c r="K593" s="105">
        <f t="shared" ca="1" si="692"/>
        <v>0</v>
      </c>
      <c r="L593" s="105">
        <f t="shared" ca="1" si="692"/>
        <v>0</v>
      </c>
      <c r="M593" s="105">
        <f t="shared" ca="1" si="692"/>
        <v>0</v>
      </c>
      <c r="N593" s="105">
        <f t="shared" ca="1" si="692"/>
        <v>0</v>
      </c>
      <c r="O593" s="105">
        <f t="shared" ca="1" si="692"/>
        <v>0</v>
      </c>
      <c r="Q593" t="str">
        <f t="shared" si="678"/>
        <v>Partner total ($)</v>
      </c>
    </row>
    <row r="594" spans="2:17">
      <c r="B594" s="282">
        <f ca="1">INDEX(CRC_Partner_Information!$B$7:$B$136,COUNTA(B$4:B594))</f>
        <v>119</v>
      </c>
      <c r="C594" s="98" t="s">
        <v>344</v>
      </c>
      <c r="D594" s="103">
        <f ca="1">INDEX(CRC_Contributions_Summary!$D$35:$O$554,MATCH($Q594,CRC_Contributions_Summary!$Q$35:$Q$554,0),MATCH(D$3,CRC_Contributions_Summary!$D$34:$O$34,0))</f>
        <v>0</v>
      </c>
      <c r="E594" s="103">
        <f ca="1">INDEX(CRC_Contributions_Summary!$D$35:$O$554,MATCH($Q594,CRC_Contributions_Summary!$Q$35:$Q$554,0),MATCH(E$3,CRC_Contributions_Summary!$D$34:$O$34,0))</f>
        <v>0</v>
      </c>
      <c r="F594" s="103">
        <f ca="1">INDEX(CRC_Contributions_Summary!$D$35:$O$554,MATCH($Q594,CRC_Contributions_Summary!$Q$35:$Q$554,0),MATCH(F$3,CRC_Contributions_Summary!$D$34:$O$34,0))</f>
        <v>0</v>
      </c>
      <c r="G594" s="103">
        <f ca="1">INDEX(CRC_Contributions_Summary!$D$35:$O$554,MATCH($Q594,CRC_Contributions_Summary!$Q$35:$Q$554,0),MATCH(G$3,CRC_Contributions_Summary!$D$34:$O$34,0))</f>
        <v>0</v>
      </c>
      <c r="H594" s="103">
        <f ca="1">INDEX(CRC_Contributions_Summary!$D$35:$O$554,MATCH($Q594,CRC_Contributions_Summary!$Q$35:$Q$554,0),MATCH(H$3,CRC_Contributions_Summary!$D$34:$O$34,0))</f>
        <v>0</v>
      </c>
      <c r="I594" s="103">
        <f ca="1">INDEX(CRC_Contributions_Summary!$D$35:$O$554,MATCH($Q594,CRC_Contributions_Summary!$Q$35:$Q$554,0),MATCH(I$3,CRC_Contributions_Summary!$D$34:$O$34,0))</f>
        <v>0</v>
      </c>
      <c r="J594" s="103">
        <f ca="1">INDEX(CRC_Contributions_Summary!$D$35:$O$554,MATCH($Q594,CRC_Contributions_Summary!$Q$35:$Q$554,0),MATCH(J$3,CRC_Contributions_Summary!$D$34:$O$34,0))</f>
        <v>0</v>
      </c>
      <c r="K594" s="103">
        <f ca="1">INDEX(CRC_Contributions_Summary!$D$35:$O$554,MATCH($Q594,CRC_Contributions_Summary!$Q$35:$Q$554,0),MATCH(K$3,CRC_Contributions_Summary!$D$34:$O$34,0))</f>
        <v>0</v>
      </c>
      <c r="L594" s="103">
        <f ca="1">INDEX(CRC_Contributions_Summary!$D$35:$O$554,MATCH($Q594,CRC_Contributions_Summary!$Q$35:$Q$554,0),MATCH(L$3,CRC_Contributions_Summary!$D$34:$O$34,0))</f>
        <v>0</v>
      </c>
      <c r="M594" s="103">
        <f ca="1">INDEX(CRC_Contributions_Summary!$D$35:$O$554,MATCH($Q594,CRC_Contributions_Summary!$Q$35:$Q$554,0),MATCH(M$3,CRC_Contributions_Summary!$D$34:$O$34,0))</f>
        <v>0</v>
      </c>
      <c r="N594" s="103">
        <f ca="1">INDEX(CRC_Contributions_Summary!$D$35:$O$554,MATCH($Q594,CRC_Contributions_Summary!$Q$35:$Q$554,0),MATCH(N$3,CRC_Contributions_Summary!$D$34:$O$34,0))</f>
        <v>0</v>
      </c>
      <c r="O594" s="103">
        <f t="shared" ref="O594:O597" ca="1" si="693">SUM(D594:N594)</f>
        <v>0</v>
      </c>
      <c r="P594">
        <f t="shared" ref="P594" ca="1" si="694">B594</f>
        <v>119</v>
      </c>
      <c r="Q594" t="str">
        <f t="shared" ca="1" si="678"/>
        <v>119Cash ($)</v>
      </c>
    </row>
    <row r="595" spans="2:17">
      <c r="B595" s="282"/>
      <c r="C595" s="99" t="s">
        <v>345</v>
      </c>
      <c r="D595" s="104">
        <f ca="1">INDEX(CRC_Contributions_Summary!$D$35:$O$554,MATCH($Q595,CRC_Contributions_Summary!$Q$35:$Q$554,0),MATCH(D$3,CRC_Contributions_Summary!$D$34:$O$34,0))</f>
        <v>0</v>
      </c>
      <c r="E595" s="104">
        <f ca="1">INDEX(CRC_Contributions_Summary!$D$35:$O$554,MATCH($Q595,CRC_Contributions_Summary!$Q$35:$Q$554,0),MATCH(E$3,CRC_Contributions_Summary!$D$34:$O$34,0))</f>
        <v>0</v>
      </c>
      <c r="F595" s="104">
        <f ca="1">INDEX(CRC_Contributions_Summary!$D$35:$O$554,MATCH($Q595,CRC_Contributions_Summary!$Q$35:$Q$554,0),MATCH(F$3,CRC_Contributions_Summary!$D$34:$O$34,0))</f>
        <v>0</v>
      </c>
      <c r="G595" s="104">
        <f ca="1">INDEX(CRC_Contributions_Summary!$D$35:$O$554,MATCH($Q595,CRC_Contributions_Summary!$Q$35:$Q$554,0),MATCH(G$3,CRC_Contributions_Summary!$D$34:$O$34,0))</f>
        <v>0</v>
      </c>
      <c r="H595" s="104">
        <f ca="1">INDEX(CRC_Contributions_Summary!$D$35:$O$554,MATCH($Q595,CRC_Contributions_Summary!$Q$35:$Q$554,0),MATCH(H$3,CRC_Contributions_Summary!$D$34:$O$34,0))</f>
        <v>0</v>
      </c>
      <c r="I595" s="104">
        <f ca="1">INDEX(CRC_Contributions_Summary!$D$35:$O$554,MATCH($Q595,CRC_Contributions_Summary!$Q$35:$Q$554,0),MATCH(I$3,CRC_Contributions_Summary!$D$34:$O$34,0))</f>
        <v>0</v>
      </c>
      <c r="J595" s="104">
        <f ca="1">INDEX(CRC_Contributions_Summary!$D$35:$O$554,MATCH($Q595,CRC_Contributions_Summary!$Q$35:$Q$554,0),MATCH(J$3,CRC_Contributions_Summary!$D$34:$O$34,0))</f>
        <v>0</v>
      </c>
      <c r="K595" s="104">
        <f ca="1">INDEX(CRC_Contributions_Summary!$D$35:$O$554,MATCH($Q595,CRC_Contributions_Summary!$Q$35:$Q$554,0),MATCH(K$3,CRC_Contributions_Summary!$D$34:$O$34,0))</f>
        <v>0</v>
      </c>
      <c r="L595" s="104">
        <f ca="1">INDEX(CRC_Contributions_Summary!$D$35:$O$554,MATCH($Q595,CRC_Contributions_Summary!$Q$35:$Q$554,0),MATCH(L$3,CRC_Contributions_Summary!$D$34:$O$34,0))</f>
        <v>0</v>
      </c>
      <c r="M595" s="104">
        <f ca="1">INDEX(CRC_Contributions_Summary!$D$35:$O$554,MATCH($Q595,CRC_Contributions_Summary!$Q$35:$Q$554,0),MATCH(M$3,CRC_Contributions_Summary!$D$34:$O$34,0))</f>
        <v>0</v>
      </c>
      <c r="N595" s="104">
        <f ca="1">INDEX(CRC_Contributions_Summary!$D$35:$O$554,MATCH($Q595,CRC_Contributions_Summary!$Q$35:$Q$554,0),MATCH(N$3,CRC_Contributions_Summary!$D$34:$O$34,0))</f>
        <v>0</v>
      </c>
      <c r="O595" s="104">
        <f t="shared" ca="1" si="693"/>
        <v>0</v>
      </c>
      <c r="P595">
        <f t="shared" ref="P595" ca="1" si="695">B594</f>
        <v>119</v>
      </c>
      <c r="Q595" t="str">
        <f t="shared" ca="1" si="678"/>
        <v>119Number of FTE</v>
      </c>
    </row>
    <row r="596" spans="2:17">
      <c r="B596" s="282"/>
      <c r="C596" s="99" t="s">
        <v>355</v>
      </c>
      <c r="D596" s="103">
        <f ca="1">INDEX(CRC_Contributions_Summary!$D$35:$O$554,MATCH($Q596,CRC_Contributions_Summary!$Q$35:$Q$554,0),MATCH(D$3,CRC_Contributions_Summary!$D$34:$O$34,0))</f>
        <v>0</v>
      </c>
      <c r="E596" s="103">
        <f ca="1">INDEX(CRC_Contributions_Summary!$D$35:$O$554,MATCH($Q596,CRC_Contributions_Summary!$Q$35:$Q$554,0),MATCH(E$3,CRC_Contributions_Summary!$D$34:$O$34,0))</f>
        <v>0</v>
      </c>
      <c r="F596" s="103">
        <f ca="1">INDEX(CRC_Contributions_Summary!$D$35:$O$554,MATCH($Q596,CRC_Contributions_Summary!$Q$35:$Q$554,0),MATCH(F$3,CRC_Contributions_Summary!$D$34:$O$34,0))</f>
        <v>0</v>
      </c>
      <c r="G596" s="103">
        <f ca="1">INDEX(CRC_Contributions_Summary!$D$35:$O$554,MATCH($Q596,CRC_Contributions_Summary!$Q$35:$Q$554,0),MATCH(G$3,CRC_Contributions_Summary!$D$34:$O$34,0))</f>
        <v>0</v>
      </c>
      <c r="H596" s="103">
        <f ca="1">INDEX(CRC_Contributions_Summary!$D$35:$O$554,MATCH($Q596,CRC_Contributions_Summary!$Q$35:$Q$554,0),MATCH(H$3,CRC_Contributions_Summary!$D$34:$O$34,0))</f>
        <v>0</v>
      </c>
      <c r="I596" s="103">
        <f ca="1">INDEX(CRC_Contributions_Summary!$D$35:$O$554,MATCH($Q596,CRC_Contributions_Summary!$Q$35:$Q$554,0),MATCH(I$3,CRC_Contributions_Summary!$D$34:$O$34,0))</f>
        <v>0</v>
      </c>
      <c r="J596" s="103">
        <f ca="1">INDEX(CRC_Contributions_Summary!$D$35:$O$554,MATCH($Q596,CRC_Contributions_Summary!$Q$35:$Q$554,0),MATCH(J$3,CRC_Contributions_Summary!$D$34:$O$34,0))</f>
        <v>0</v>
      </c>
      <c r="K596" s="103">
        <f ca="1">INDEX(CRC_Contributions_Summary!$D$35:$O$554,MATCH($Q596,CRC_Contributions_Summary!$Q$35:$Q$554,0),MATCH(K$3,CRC_Contributions_Summary!$D$34:$O$34,0))</f>
        <v>0</v>
      </c>
      <c r="L596" s="103">
        <f ca="1">INDEX(CRC_Contributions_Summary!$D$35:$O$554,MATCH($Q596,CRC_Contributions_Summary!$Q$35:$Q$554,0),MATCH(L$3,CRC_Contributions_Summary!$D$34:$O$34,0))</f>
        <v>0</v>
      </c>
      <c r="M596" s="103">
        <f ca="1">INDEX(CRC_Contributions_Summary!$D$35:$O$554,MATCH($Q596,CRC_Contributions_Summary!$Q$35:$Q$554,0),MATCH(M$3,CRC_Contributions_Summary!$D$34:$O$34,0))</f>
        <v>0</v>
      </c>
      <c r="N596" s="103">
        <f ca="1">INDEX(CRC_Contributions_Summary!$D$35:$O$554,MATCH($Q596,CRC_Contributions_Summary!$Q$35:$Q$554,0),MATCH(N$3,CRC_Contributions_Summary!$D$34:$O$34,0))</f>
        <v>0</v>
      </c>
      <c r="O596" s="103">
        <f t="shared" ca="1" si="693"/>
        <v>0</v>
      </c>
      <c r="P596">
        <f t="shared" ref="P596" ca="1" si="696">B594</f>
        <v>119</v>
      </c>
      <c r="Q596" t="str">
        <f t="shared" ca="1" si="678"/>
        <v>119Staff value ($)</v>
      </c>
    </row>
    <row r="597" spans="2:17">
      <c r="B597" s="282"/>
      <c r="C597" s="100" t="s">
        <v>347</v>
      </c>
      <c r="D597" s="103">
        <f ca="1">INDEX(CRC_Contributions_Summary!$D$35:$O$554,MATCH($Q597,CRC_Contributions_Summary!$Q$35:$Q$554,0),MATCH(D$3,CRC_Contributions_Summary!$D$34:$O$34,0))</f>
        <v>0</v>
      </c>
      <c r="E597" s="103">
        <f ca="1">INDEX(CRC_Contributions_Summary!$D$35:$O$554,MATCH($Q597,CRC_Contributions_Summary!$Q$35:$Q$554,0),MATCH(E$3,CRC_Contributions_Summary!$D$34:$O$34,0))</f>
        <v>0</v>
      </c>
      <c r="F597" s="103">
        <f ca="1">INDEX(CRC_Contributions_Summary!$D$35:$O$554,MATCH($Q597,CRC_Contributions_Summary!$Q$35:$Q$554,0),MATCH(F$3,CRC_Contributions_Summary!$D$34:$O$34,0))</f>
        <v>0</v>
      </c>
      <c r="G597" s="103">
        <f ca="1">INDEX(CRC_Contributions_Summary!$D$35:$O$554,MATCH($Q597,CRC_Contributions_Summary!$Q$35:$Q$554,0),MATCH(G$3,CRC_Contributions_Summary!$D$34:$O$34,0))</f>
        <v>0</v>
      </c>
      <c r="H597" s="103">
        <f ca="1">INDEX(CRC_Contributions_Summary!$D$35:$O$554,MATCH($Q597,CRC_Contributions_Summary!$Q$35:$Q$554,0),MATCH(H$3,CRC_Contributions_Summary!$D$34:$O$34,0))</f>
        <v>0</v>
      </c>
      <c r="I597" s="103">
        <f ca="1">INDEX(CRC_Contributions_Summary!$D$35:$O$554,MATCH($Q597,CRC_Contributions_Summary!$Q$35:$Q$554,0),MATCH(I$3,CRC_Contributions_Summary!$D$34:$O$34,0))</f>
        <v>0</v>
      </c>
      <c r="J597" s="103">
        <f ca="1">INDEX(CRC_Contributions_Summary!$D$35:$O$554,MATCH($Q597,CRC_Contributions_Summary!$Q$35:$Q$554,0),MATCH(J$3,CRC_Contributions_Summary!$D$34:$O$34,0))</f>
        <v>0</v>
      </c>
      <c r="K597" s="103">
        <f ca="1">INDEX(CRC_Contributions_Summary!$D$35:$O$554,MATCH($Q597,CRC_Contributions_Summary!$Q$35:$Q$554,0),MATCH(K$3,CRC_Contributions_Summary!$D$34:$O$34,0))</f>
        <v>0</v>
      </c>
      <c r="L597" s="103">
        <f ca="1">INDEX(CRC_Contributions_Summary!$D$35:$O$554,MATCH($Q597,CRC_Contributions_Summary!$Q$35:$Q$554,0),MATCH(L$3,CRC_Contributions_Summary!$D$34:$O$34,0))</f>
        <v>0</v>
      </c>
      <c r="M597" s="103">
        <f ca="1">INDEX(CRC_Contributions_Summary!$D$35:$O$554,MATCH($Q597,CRC_Contributions_Summary!$Q$35:$Q$554,0),MATCH(M$3,CRC_Contributions_Summary!$D$34:$O$34,0))</f>
        <v>0</v>
      </c>
      <c r="N597" s="103">
        <f ca="1">INDEX(CRC_Contributions_Summary!$D$35:$O$554,MATCH($Q597,CRC_Contributions_Summary!$Q$35:$Q$554,0),MATCH(N$3,CRC_Contributions_Summary!$D$34:$O$34,0))</f>
        <v>0</v>
      </c>
      <c r="O597" s="103">
        <f t="shared" ca="1" si="693"/>
        <v>0</v>
      </c>
      <c r="P597">
        <f t="shared" ref="P597" ca="1" si="697">B594</f>
        <v>119</v>
      </c>
      <c r="Q597" t="str">
        <f t="shared" ca="1" si="678"/>
        <v>119Non-staff in-kind ($)</v>
      </c>
    </row>
    <row r="598" spans="2:17">
      <c r="B598" s="282"/>
      <c r="C598" s="101" t="s">
        <v>428</v>
      </c>
      <c r="D598" s="105">
        <f t="shared" ref="D598:O598" ca="1" si="698">SUM(D594,D596,D597)</f>
        <v>0</v>
      </c>
      <c r="E598" s="105">
        <f t="shared" ca="1" si="698"/>
        <v>0</v>
      </c>
      <c r="F598" s="105">
        <f t="shared" ca="1" si="698"/>
        <v>0</v>
      </c>
      <c r="G598" s="105">
        <f t="shared" ca="1" si="698"/>
        <v>0</v>
      </c>
      <c r="H598" s="105">
        <f t="shared" ca="1" si="698"/>
        <v>0</v>
      </c>
      <c r="I598" s="105">
        <f t="shared" ca="1" si="698"/>
        <v>0</v>
      </c>
      <c r="J598" s="105">
        <f t="shared" ca="1" si="698"/>
        <v>0</v>
      </c>
      <c r="K598" s="105">
        <f t="shared" ca="1" si="698"/>
        <v>0</v>
      </c>
      <c r="L598" s="105">
        <f t="shared" ca="1" si="698"/>
        <v>0</v>
      </c>
      <c r="M598" s="105">
        <f t="shared" ca="1" si="698"/>
        <v>0</v>
      </c>
      <c r="N598" s="105">
        <f t="shared" ca="1" si="698"/>
        <v>0</v>
      </c>
      <c r="O598" s="105">
        <f t="shared" ca="1" si="698"/>
        <v>0</v>
      </c>
      <c r="Q598" t="str">
        <f t="shared" si="678"/>
        <v>Partner total ($)</v>
      </c>
    </row>
    <row r="599" spans="2:17">
      <c r="B599" s="282">
        <f ca="1">INDEX(CRC_Partner_Information!$B$7:$B$136,COUNTA(B$4:B599))</f>
        <v>120</v>
      </c>
      <c r="C599" s="98" t="s">
        <v>344</v>
      </c>
      <c r="D599" s="103">
        <f ca="1">INDEX(CRC_Contributions_Summary!$D$35:$O$554,MATCH($Q599,CRC_Contributions_Summary!$Q$35:$Q$554,0),MATCH(D$3,CRC_Contributions_Summary!$D$34:$O$34,0))</f>
        <v>0</v>
      </c>
      <c r="E599" s="103">
        <f ca="1">INDEX(CRC_Contributions_Summary!$D$35:$O$554,MATCH($Q599,CRC_Contributions_Summary!$Q$35:$Q$554,0),MATCH(E$3,CRC_Contributions_Summary!$D$34:$O$34,0))</f>
        <v>0</v>
      </c>
      <c r="F599" s="103">
        <f ca="1">INDEX(CRC_Contributions_Summary!$D$35:$O$554,MATCH($Q599,CRC_Contributions_Summary!$Q$35:$Q$554,0),MATCH(F$3,CRC_Contributions_Summary!$D$34:$O$34,0))</f>
        <v>0</v>
      </c>
      <c r="G599" s="103">
        <f ca="1">INDEX(CRC_Contributions_Summary!$D$35:$O$554,MATCH($Q599,CRC_Contributions_Summary!$Q$35:$Q$554,0),MATCH(G$3,CRC_Contributions_Summary!$D$34:$O$34,0))</f>
        <v>0</v>
      </c>
      <c r="H599" s="103">
        <f ca="1">INDEX(CRC_Contributions_Summary!$D$35:$O$554,MATCH($Q599,CRC_Contributions_Summary!$Q$35:$Q$554,0),MATCH(H$3,CRC_Contributions_Summary!$D$34:$O$34,0))</f>
        <v>0</v>
      </c>
      <c r="I599" s="103">
        <f ca="1">INDEX(CRC_Contributions_Summary!$D$35:$O$554,MATCH($Q599,CRC_Contributions_Summary!$Q$35:$Q$554,0),MATCH(I$3,CRC_Contributions_Summary!$D$34:$O$34,0))</f>
        <v>0</v>
      </c>
      <c r="J599" s="103">
        <f ca="1">INDEX(CRC_Contributions_Summary!$D$35:$O$554,MATCH($Q599,CRC_Contributions_Summary!$Q$35:$Q$554,0),MATCH(J$3,CRC_Contributions_Summary!$D$34:$O$34,0))</f>
        <v>0</v>
      </c>
      <c r="K599" s="103">
        <f ca="1">INDEX(CRC_Contributions_Summary!$D$35:$O$554,MATCH($Q599,CRC_Contributions_Summary!$Q$35:$Q$554,0),MATCH(K$3,CRC_Contributions_Summary!$D$34:$O$34,0))</f>
        <v>0</v>
      </c>
      <c r="L599" s="103">
        <f ca="1">INDEX(CRC_Contributions_Summary!$D$35:$O$554,MATCH($Q599,CRC_Contributions_Summary!$Q$35:$Q$554,0),MATCH(L$3,CRC_Contributions_Summary!$D$34:$O$34,0))</f>
        <v>0</v>
      </c>
      <c r="M599" s="103">
        <f ca="1">INDEX(CRC_Contributions_Summary!$D$35:$O$554,MATCH($Q599,CRC_Contributions_Summary!$Q$35:$Q$554,0),MATCH(M$3,CRC_Contributions_Summary!$D$34:$O$34,0))</f>
        <v>0</v>
      </c>
      <c r="N599" s="103">
        <f ca="1">INDEX(CRC_Contributions_Summary!$D$35:$O$554,MATCH($Q599,CRC_Contributions_Summary!$Q$35:$Q$554,0),MATCH(N$3,CRC_Contributions_Summary!$D$34:$O$34,0))</f>
        <v>0</v>
      </c>
      <c r="O599" s="103">
        <f t="shared" ref="O599:O602" ca="1" si="699">SUM(D599:N599)</f>
        <v>0</v>
      </c>
      <c r="P599">
        <f t="shared" ref="P599" ca="1" si="700">B599</f>
        <v>120</v>
      </c>
      <c r="Q599" t="str">
        <f t="shared" ca="1" si="678"/>
        <v>120Cash ($)</v>
      </c>
    </row>
    <row r="600" spans="2:17">
      <c r="B600" s="282"/>
      <c r="C600" s="99" t="s">
        <v>345</v>
      </c>
      <c r="D600" s="104">
        <f ca="1">INDEX(CRC_Contributions_Summary!$D$35:$O$554,MATCH($Q600,CRC_Contributions_Summary!$Q$35:$Q$554,0),MATCH(D$3,CRC_Contributions_Summary!$D$34:$O$34,0))</f>
        <v>0</v>
      </c>
      <c r="E600" s="104">
        <f ca="1">INDEX(CRC_Contributions_Summary!$D$35:$O$554,MATCH($Q600,CRC_Contributions_Summary!$Q$35:$Q$554,0),MATCH(E$3,CRC_Contributions_Summary!$D$34:$O$34,0))</f>
        <v>0</v>
      </c>
      <c r="F600" s="104">
        <f ca="1">INDEX(CRC_Contributions_Summary!$D$35:$O$554,MATCH($Q600,CRC_Contributions_Summary!$Q$35:$Q$554,0),MATCH(F$3,CRC_Contributions_Summary!$D$34:$O$34,0))</f>
        <v>0</v>
      </c>
      <c r="G600" s="104">
        <f ca="1">INDEX(CRC_Contributions_Summary!$D$35:$O$554,MATCH($Q600,CRC_Contributions_Summary!$Q$35:$Q$554,0),MATCH(G$3,CRC_Contributions_Summary!$D$34:$O$34,0))</f>
        <v>0</v>
      </c>
      <c r="H600" s="104">
        <f ca="1">INDEX(CRC_Contributions_Summary!$D$35:$O$554,MATCH($Q600,CRC_Contributions_Summary!$Q$35:$Q$554,0),MATCH(H$3,CRC_Contributions_Summary!$D$34:$O$34,0))</f>
        <v>0</v>
      </c>
      <c r="I600" s="104">
        <f ca="1">INDEX(CRC_Contributions_Summary!$D$35:$O$554,MATCH($Q600,CRC_Contributions_Summary!$Q$35:$Q$554,0),MATCH(I$3,CRC_Contributions_Summary!$D$34:$O$34,0))</f>
        <v>0</v>
      </c>
      <c r="J600" s="104">
        <f ca="1">INDEX(CRC_Contributions_Summary!$D$35:$O$554,MATCH($Q600,CRC_Contributions_Summary!$Q$35:$Q$554,0),MATCH(J$3,CRC_Contributions_Summary!$D$34:$O$34,0))</f>
        <v>0</v>
      </c>
      <c r="K600" s="104">
        <f ca="1">INDEX(CRC_Contributions_Summary!$D$35:$O$554,MATCH($Q600,CRC_Contributions_Summary!$Q$35:$Q$554,0),MATCH(K$3,CRC_Contributions_Summary!$D$34:$O$34,0))</f>
        <v>0</v>
      </c>
      <c r="L600" s="104">
        <f ca="1">INDEX(CRC_Contributions_Summary!$D$35:$O$554,MATCH($Q600,CRC_Contributions_Summary!$Q$35:$Q$554,0),MATCH(L$3,CRC_Contributions_Summary!$D$34:$O$34,0))</f>
        <v>0</v>
      </c>
      <c r="M600" s="104">
        <f ca="1">INDEX(CRC_Contributions_Summary!$D$35:$O$554,MATCH($Q600,CRC_Contributions_Summary!$Q$35:$Q$554,0),MATCH(M$3,CRC_Contributions_Summary!$D$34:$O$34,0))</f>
        <v>0</v>
      </c>
      <c r="N600" s="104">
        <f ca="1">INDEX(CRC_Contributions_Summary!$D$35:$O$554,MATCH($Q600,CRC_Contributions_Summary!$Q$35:$Q$554,0),MATCH(N$3,CRC_Contributions_Summary!$D$34:$O$34,0))</f>
        <v>0</v>
      </c>
      <c r="O600" s="104">
        <f t="shared" ca="1" si="699"/>
        <v>0</v>
      </c>
      <c r="P600">
        <f t="shared" ref="P600" ca="1" si="701">B599</f>
        <v>120</v>
      </c>
      <c r="Q600" t="str">
        <f t="shared" ca="1" si="678"/>
        <v>120Number of FTE</v>
      </c>
    </row>
    <row r="601" spans="2:17">
      <c r="B601" s="282"/>
      <c r="C601" s="99" t="s">
        <v>355</v>
      </c>
      <c r="D601" s="103">
        <f ca="1">INDEX(CRC_Contributions_Summary!$D$35:$O$554,MATCH($Q601,CRC_Contributions_Summary!$Q$35:$Q$554,0),MATCH(D$3,CRC_Contributions_Summary!$D$34:$O$34,0))</f>
        <v>0</v>
      </c>
      <c r="E601" s="103">
        <f ca="1">INDEX(CRC_Contributions_Summary!$D$35:$O$554,MATCH($Q601,CRC_Contributions_Summary!$Q$35:$Q$554,0),MATCH(E$3,CRC_Contributions_Summary!$D$34:$O$34,0))</f>
        <v>0</v>
      </c>
      <c r="F601" s="103">
        <f ca="1">INDEX(CRC_Contributions_Summary!$D$35:$O$554,MATCH($Q601,CRC_Contributions_Summary!$Q$35:$Q$554,0),MATCH(F$3,CRC_Contributions_Summary!$D$34:$O$34,0))</f>
        <v>0</v>
      </c>
      <c r="G601" s="103">
        <f ca="1">INDEX(CRC_Contributions_Summary!$D$35:$O$554,MATCH($Q601,CRC_Contributions_Summary!$Q$35:$Q$554,0),MATCH(G$3,CRC_Contributions_Summary!$D$34:$O$34,0))</f>
        <v>0</v>
      </c>
      <c r="H601" s="103">
        <f ca="1">INDEX(CRC_Contributions_Summary!$D$35:$O$554,MATCH($Q601,CRC_Contributions_Summary!$Q$35:$Q$554,0),MATCH(H$3,CRC_Contributions_Summary!$D$34:$O$34,0))</f>
        <v>0</v>
      </c>
      <c r="I601" s="103">
        <f ca="1">INDEX(CRC_Contributions_Summary!$D$35:$O$554,MATCH($Q601,CRC_Contributions_Summary!$Q$35:$Q$554,0),MATCH(I$3,CRC_Contributions_Summary!$D$34:$O$34,0))</f>
        <v>0</v>
      </c>
      <c r="J601" s="103">
        <f ca="1">INDEX(CRC_Contributions_Summary!$D$35:$O$554,MATCH($Q601,CRC_Contributions_Summary!$Q$35:$Q$554,0),MATCH(J$3,CRC_Contributions_Summary!$D$34:$O$34,0))</f>
        <v>0</v>
      </c>
      <c r="K601" s="103">
        <f ca="1">INDEX(CRC_Contributions_Summary!$D$35:$O$554,MATCH($Q601,CRC_Contributions_Summary!$Q$35:$Q$554,0),MATCH(K$3,CRC_Contributions_Summary!$D$34:$O$34,0))</f>
        <v>0</v>
      </c>
      <c r="L601" s="103">
        <f ca="1">INDEX(CRC_Contributions_Summary!$D$35:$O$554,MATCH($Q601,CRC_Contributions_Summary!$Q$35:$Q$554,0),MATCH(L$3,CRC_Contributions_Summary!$D$34:$O$34,0))</f>
        <v>0</v>
      </c>
      <c r="M601" s="103">
        <f ca="1">INDEX(CRC_Contributions_Summary!$D$35:$O$554,MATCH($Q601,CRC_Contributions_Summary!$Q$35:$Q$554,0),MATCH(M$3,CRC_Contributions_Summary!$D$34:$O$34,0))</f>
        <v>0</v>
      </c>
      <c r="N601" s="103">
        <f ca="1">INDEX(CRC_Contributions_Summary!$D$35:$O$554,MATCH($Q601,CRC_Contributions_Summary!$Q$35:$Q$554,0),MATCH(N$3,CRC_Contributions_Summary!$D$34:$O$34,0))</f>
        <v>0</v>
      </c>
      <c r="O601" s="103">
        <f t="shared" ca="1" si="699"/>
        <v>0</v>
      </c>
      <c r="P601">
        <f t="shared" ref="P601" ca="1" si="702">B599</f>
        <v>120</v>
      </c>
      <c r="Q601" t="str">
        <f t="shared" ca="1" si="678"/>
        <v>120Staff value ($)</v>
      </c>
    </row>
    <row r="602" spans="2:17">
      <c r="B602" s="282"/>
      <c r="C602" s="100" t="s">
        <v>347</v>
      </c>
      <c r="D602" s="103">
        <f ca="1">INDEX(CRC_Contributions_Summary!$D$35:$O$554,MATCH($Q602,CRC_Contributions_Summary!$Q$35:$Q$554,0),MATCH(D$3,CRC_Contributions_Summary!$D$34:$O$34,0))</f>
        <v>0</v>
      </c>
      <c r="E602" s="103">
        <f ca="1">INDEX(CRC_Contributions_Summary!$D$35:$O$554,MATCH($Q602,CRC_Contributions_Summary!$Q$35:$Q$554,0),MATCH(E$3,CRC_Contributions_Summary!$D$34:$O$34,0))</f>
        <v>0</v>
      </c>
      <c r="F602" s="103">
        <f ca="1">INDEX(CRC_Contributions_Summary!$D$35:$O$554,MATCH($Q602,CRC_Contributions_Summary!$Q$35:$Q$554,0),MATCH(F$3,CRC_Contributions_Summary!$D$34:$O$34,0))</f>
        <v>0</v>
      </c>
      <c r="G602" s="103">
        <f ca="1">INDEX(CRC_Contributions_Summary!$D$35:$O$554,MATCH($Q602,CRC_Contributions_Summary!$Q$35:$Q$554,0),MATCH(G$3,CRC_Contributions_Summary!$D$34:$O$34,0))</f>
        <v>0</v>
      </c>
      <c r="H602" s="103">
        <f ca="1">INDEX(CRC_Contributions_Summary!$D$35:$O$554,MATCH($Q602,CRC_Contributions_Summary!$Q$35:$Q$554,0),MATCH(H$3,CRC_Contributions_Summary!$D$34:$O$34,0))</f>
        <v>0</v>
      </c>
      <c r="I602" s="103">
        <f ca="1">INDEX(CRC_Contributions_Summary!$D$35:$O$554,MATCH($Q602,CRC_Contributions_Summary!$Q$35:$Q$554,0),MATCH(I$3,CRC_Contributions_Summary!$D$34:$O$34,0))</f>
        <v>0</v>
      </c>
      <c r="J602" s="103">
        <f ca="1">INDEX(CRC_Contributions_Summary!$D$35:$O$554,MATCH($Q602,CRC_Contributions_Summary!$Q$35:$Q$554,0),MATCH(J$3,CRC_Contributions_Summary!$D$34:$O$34,0))</f>
        <v>0</v>
      </c>
      <c r="K602" s="103">
        <f ca="1">INDEX(CRC_Contributions_Summary!$D$35:$O$554,MATCH($Q602,CRC_Contributions_Summary!$Q$35:$Q$554,0),MATCH(K$3,CRC_Contributions_Summary!$D$34:$O$34,0))</f>
        <v>0</v>
      </c>
      <c r="L602" s="103">
        <f ca="1">INDEX(CRC_Contributions_Summary!$D$35:$O$554,MATCH($Q602,CRC_Contributions_Summary!$Q$35:$Q$554,0),MATCH(L$3,CRC_Contributions_Summary!$D$34:$O$34,0))</f>
        <v>0</v>
      </c>
      <c r="M602" s="103">
        <f ca="1">INDEX(CRC_Contributions_Summary!$D$35:$O$554,MATCH($Q602,CRC_Contributions_Summary!$Q$35:$Q$554,0),MATCH(M$3,CRC_Contributions_Summary!$D$34:$O$34,0))</f>
        <v>0</v>
      </c>
      <c r="N602" s="103">
        <f ca="1">INDEX(CRC_Contributions_Summary!$D$35:$O$554,MATCH($Q602,CRC_Contributions_Summary!$Q$35:$Q$554,0),MATCH(N$3,CRC_Contributions_Summary!$D$34:$O$34,0))</f>
        <v>0</v>
      </c>
      <c r="O602" s="103">
        <f t="shared" ca="1" si="699"/>
        <v>0</v>
      </c>
      <c r="P602">
        <f t="shared" ref="P602" ca="1" si="703">B599</f>
        <v>120</v>
      </c>
      <c r="Q602" t="str">
        <f t="shared" ca="1" si="678"/>
        <v>120Non-staff in-kind ($)</v>
      </c>
    </row>
    <row r="603" spans="2:17">
      <c r="B603" s="282"/>
      <c r="C603" s="101" t="s">
        <v>428</v>
      </c>
      <c r="D603" s="105">
        <f t="shared" ref="D603:O603" ca="1" si="704">SUM(D599,D601,D602)</f>
        <v>0</v>
      </c>
      <c r="E603" s="105">
        <f t="shared" ca="1" si="704"/>
        <v>0</v>
      </c>
      <c r="F603" s="105">
        <f t="shared" ca="1" si="704"/>
        <v>0</v>
      </c>
      <c r="G603" s="105">
        <f t="shared" ca="1" si="704"/>
        <v>0</v>
      </c>
      <c r="H603" s="105">
        <f t="shared" ca="1" si="704"/>
        <v>0</v>
      </c>
      <c r="I603" s="105">
        <f t="shared" ca="1" si="704"/>
        <v>0</v>
      </c>
      <c r="J603" s="105">
        <f t="shared" ca="1" si="704"/>
        <v>0</v>
      </c>
      <c r="K603" s="105">
        <f t="shared" ca="1" si="704"/>
        <v>0</v>
      </c>
      <c r="L603" s="105">
        <f t="shared" ca="1" si="704"/>
        <v>0</v>
      </c>
      <c r="M603" s="105">
        <f t="shared" ca="1" si="704"/>
        <v>0</v>
      </c>
      <c r="N603" s="105">
        <f t="shared" ca="1" si="704"/>
        <v>0</v>
      </c>
      <c r="O603" s="105">
        <f t="shared" ca="1" si="704"/>
        <v>0</v>
      </c>
      <c r="Q603" t="str">
        <f t="shared" si="678"/>
        <v>Partner total ($)</v>
      </c>
    </row>
    <row r="604" spans="2:17">
      <c r="B604" s="282">
        <f ca="1">INDEX(CRC_Partner_Information!$B$7:$B$136,COUNTA(B$4:B604))</f>
        <v>121</v>
      </c>
      <c r="C604" s="98" t="s">
        <v>344</v>
      </c>
      <c r="D604" s="103">
        <f ca="1">INDEX(CRC_Contributions_Summary!$D$35:$O$554,MATCH($Q604,CRC_Contributions_Summary!$Q$35:$Q$554,0),MATCH(D$3,CRC_Contributions_Summary!$D$34:$O$34,0))</f>
        <v>0</v>
      </c>
      <c r="E604" s="103">
        <f ca="1">INDEX(CRC_Contributions_Summary!$D$35:$O$554,MATCH($Q604,CRC_Contributions_Summary!$Q$35:$Q$554,0),MATCH(E$3,CRC_Contributions_Summary!$D$34:$O$34,0))</f>
        <v>0</v>
      </c>
      <c r="F604" s="103">
        <f ca="1">INDEX(CRC_Contributions_Summary!$D$35:$O$554,MATCH($Q604,CRC_Contributions_Summary!$Q$35:$Q$554,0),MATCH(F$3,CRC_Contributions_Summary!$D$34:$O$34,0))</f>
        <v>0</v>
      </c>
      <c r="G604" s="103">
        <f ca="1">INDEX(CRC_Contributions_Summary!$D$35:$O$554,MATCH($Q604,CRC_Contributions_Summary!$Q$35:$Q$554,0),MATCH(G$3,CRC_Contributions_Summary!$D$34:$O$34,0))</f>
        <v>0</v>
      </c>
      <c r="H604" s="103">
        <f ca="1">INDEX(CRC_Contributions_Summary!$D$35:$O$554,MATCH($Q604,CRC_Contributions_Summary!$Q$35:$Q$554,0),MATCH(H$3,CRC_Contributions_Summary!$D$34:$O$34,0))</f>
        <v>0</v>
      </c>
      <c r="I604" s="103">
        <f ca="1">INDEX(CRC_Contributions_Summary!$D$35:$O$554,MATCH($Q604,CRC_Contributions_Summary!$Q$35:$Q$554,0),MATCH(I$3,CRC_Contributions_Summary!$D$34:$O$34,0))</f>
        <v>0</v>
      </c>
      <c r="J604" s="103">
        <f ca="1">INDEX(CRC_Contributions_Summary!$D$35:$O$554,MATCH($Q604,CRC_Contributions_Summary!$Q$35:$Q$554,0),MATCH(J$3,CRC_Contributions_Summary!$D$34:$O$34,0))</f>
        <v>0</v>
      </c>
      <c r="K604" s="103">
        <f ca="1">INDEX(CRC_Contributions_Summary!$D$35:$O$554,MATCH($Q604,CRC_Contributions_Summary!$Q$35:$Q$554,0),MATCH(K$3,CRC_Contributions_Summary!$D$34:$O$34,0))</f>
        <v>0</v>
      </c>
      <c r="L604" s="103">
        <f ca="1">INDEX(CRC_Contributions_Summary!$D$35:$O$554,MATCH($Q604,CRC_Contributions_Summary!$Q$35:$Q$554,0),MATCH(L$3,CRC_Contributions_Summary!$D$34:$O$34,0))</f>
        <v>0</v>
      </c>
      <c r="M604" s="103">
        <f ca="1">INDEX(CRC_Contributions_Summary!$D$35:$O$554,MATCH($Q604,CRC_Contributions_Summary!$Q$35:$Q$554,0),MATCH(M$3,CRC_Contributions_Summary!$D$34:$O$34,0))</f>
        <v>0</v>
      </c>
      <c r="N604" s="103">
        <f ca="1">INDEX(CRC_Contributions_Summary!$D$35:$O$554,MATCH($Q604,CRC_Contributions_Summary!$Q$35:$Q$554,0),MATCH(N$3,CRC_Contributions_Summary!$D$34:$O$34,0))</f>
        <v>0</v>
      </c>
      <c r="O604" s="103">
        <f t="shared" ref="O604:O607" ca="1" si="705">SUM(D604:N604)</f>
        <v>0</v>
      </c>
      <c r="P604">
        <f t="shared" ref="P604" ca="1" si="706">B604</f>
        <v>121</v>
      </c>
      <c r="Q604" t="str">
        <f t="shared" ca="1" si="678"/>
        <v>121Cash ($)</v>
      </c>
    </row>
    <row r="605" spans="2:17">
      <c r="B605" s="282"/>
      <c r="C605" s="99" t="s">
        <v>345</v>
      </c>
      <c r="D605" s="104">
        <f ca="1">INDEX(CRC_Contributions_Summary!$D$35:$O$554,MATCH($Q605,CRC_Contributions_Summary!$Q$35:$Q$554,0),MATCH(D$3,CRC_Contributions_Summary!$D$34:$O$34,0))</f>
        <v>0</v>
      </c>
      <c r="E605" s="104">
        <f ca="1">INDEX(CRC_Contributions_Summary!$D$35:$O$554,MATCH($Q605,CRC_Contributions_Summary!$Q$35:$Q$554,0),MATCH(E$3,CRC_Contributions_Summary!$D$34:$O$34,0))</f>
        <v>0</v>
      </c>
      <c r="F605" s="104">
        <f ca="1">INDEX(CRC_Contributions_Summary!$D$35:$O$554,MATCH($Q605,CRC_Contributions_Summary!$Q$35:$Q$554,0),MATCH(F$3,CRC_Contributions_Summary!$D$34:$O$34,0))</f>
        <v>0</v>
      </c>
      <c r="G605" s="104">
        <f ca="1">INDEX(CRC_Contributions_Summary!$D$35:$O$554,MATCH($Q605,CRC_Contributions_Summary!$Q$35:$Q$554,0),MATCH(G$3,CRC_Contributions_Summary!$D$34:$O$34,0))</f>
        <v>0</v>
      </c>
      <c r="H605" s="104">
        <f ca="1">INDEX(CRC_Contributions_Summary!$D$35:$O$554,MATCH($Q605,CRC_Contributions_Summary!$Q$35:$Q$554,0),MATCH(H$3,CRC_Contributions_Summary!$D$34:$O$34,0))</f>
        <v>0</v>
      </c>
      <c r="I605" s="104">
        <f ca="1">INDEX(CRC_Contributions_Summary!$D$35:$O$554,MATCH($Q605,CRC_Contributions_Summary!$Q$35:$Q$554,0),MATCH(I$3,CRC_Contributions_Summary!$D$34:$O$34,0))</f>
        <v>0</v>
      </c>
      <c r="J605" s="104">
        <f ca="1">INDEX(CRC_Contributions_Summary!$D$35:$O$554,MATCH($Q605,CRC_Contributions_Summary!$Q$35:$Q$554,0),MATCH(J$3,CRC_Contributions_Summary!$D$34:$O$34,0))</f>
        <v>0</v>
      </c>
      <c r="K605" s="104">
        <f ca="1">INDEX(CRC_Contributions_Summary!$D$35:$O$554,MATCH($Q605,CRC_Contributions_Summary!$Q$35:$Q$554,0),MATCH(K$3,CRC_Contributions_Summary!$D$34:$O$34,0))</f>
        <v>0</v>
      </c>
      <c r="L605" s="104">
        <f ca="1">INDEX(CRC_Contributions_Summary!$D$35:$O$554,MATCH($Q605,CRC_Contributions_Summary!$Q$35:$Q$554,0),MATCH(L$3,CRC_Contributions_Summary!$D$34:$O$34,0))</f>
        <v>0</v>
      </c>
      <c r="M605" s="104">
        <f ca="1">INDEX(CRC_Contributions_Summary!$D$35:$O$554,MATCH($Q605,CRC_Contributions_Summary!$Q$35:$Q$554,0),MATCH(M$3,CRC_Contributions_Summary!$D$34:$O$34,0))</f>
        <v>0</v>
      </c>
      <c r="N605" s="104">
        <f ca="1">INDEX(CRC_Contributions_Summary!$D$35:$O$554,MATCH($Q605,CRC_Contributions_Summary!$Q$35:$Q$554,0),MATCH(N$3,CRC_Contributions_Summary!$D$34:$O$34,0))</f>
        <v>0</v>
      </c>
      <c r="O605" s="104">
        <f t="shared" ca="1" si="705"/>
        <v>0</v>
      </c>
      <c r="P605">
        <f t="shared" ref="P605" ca="1" si="707">B604</f>
        <v>121</v>
      </c>
      <c r="Q605" t="str">
        <f t="shared" ca="1" si="678"/>
        <v>121Number of FTE</v>
      </c>
    </row>
    <row r="606" spans="2:17">
      <c r="B606" s="282"/>
      <c r="C606" s="99" t="s">
        <v>355</v>
      </c>
      <c r="D606" s="103">
        <f ca="1">INDEX(CRC_Contributions_Summary!$D$35:$O$554,MATCH($Q606,CRC_Contributions_Summary!$Q$35:$Q$554,0),MATCH(D$3,CRC_Contributions_Summary!$D$34:$O$34,0))</f>
        <v>0</v>
      </c>
      <c r="E606" s="103">
        <f ca="1">INDEX(CRC_Contributions_Summary!$D$35:$O$554,MATCH($Q606,CRC_Contributions_Summary!$Q$35:$Q$554,0),MATCH(E$3,CRC_Contributions_Summary!$D$34:$O$34,0))</f>
        <v>0</v>
      </c>
      <c r="F606" s="103">
        <f ca="1">INDEX(CRC_Contributions_Summary!$D$35:$O$554,MATCH($Q606,CRC_Contributions_Summary!$Q$35:$Q$554,0),MATCH(F$3,CRC_Contributions_Summary!$D$34:$O$34,0))</f>
        <v>0</v>
      </c>
      <c r="G606" s="103">
        <f ca="1">INDEX(CRC_Contributions_Summary!$D$35:$O$554,MATCH($Q606,CRC_Contributions_Summary!$Q$35:$Q$554,0),MATCH(G$3,CRC_Contributions_Summary!$D$34:$O$34,0))</f>
        <v>0</v>
      </c>
      <c r="H606" s="103">
        <f ca="1">INDEX(CRC_Contributions_Summary!$D$35:$O$554,MATCH($Q606,CRC_Contributions_Summary!$Q$35:$Q$554,0),MATCH(H$3,CRC_Contributions_Summary!$D$34:$O$34,0))</f>
        <v>0</v>
      </c>
      <c r="I606" s="103">
        <f ca="1">INDEX(CRC_Contributions_Summary!$D$35:$O$554,MATCH($Q606,CRC_Contributions_Summary!$Q$35:$Q$554,0),MATCH(I$3,CRC_Contributions_Summary!$D$34:$O$34,0))</f>
        <v>0</v>
      </c>
      <c r="J606" s="103">
        <f ca="1">INDEX(CRC_Contributions_Summary!$D$35:$O$554,MATCH($Q606,CRC_Contributions_Summary!$Q$35:$Q$554,0),MATCH(J$3,CRC_Contributions_Summary!$D$34:$O$34,0))</f>
        <v>0</v>
      </c>
      <c r="K606" s="103">
        <f ca="1">INDEX(CRC_Contributions_Summary!$D$35:$O$554,MATCH($Q606,CRC_Contributions_Summary!$Q$35:$Q$554,0),MATCH(K$3,CRC_Contributions_Summary!$D$34:$O$34,0))</f>
        <v>0</v>
      </c>
      <c r="L606" s="103">
        <f ca="1">INDEX(CRC_Contributions_Summary!$D$35:$O$554,MATCH($Q606,CRC_Contributions_Summary!$Q$35:$Q$554,0),MATCH(L$3,CRC_Contributions_Summary!$D$34:$O$34,0))</f>
        <v>0</v>
      </c>
      <c r="M606" s="103">
        <f ca="1">INDEX(CRC_Contributions_Summary!$D$35:$O$554,MATCH($Q606,CRC_Contributions_Summary!$Q$35:$Q$554,0),MATCH(M$3,CRC_Contributions_Summary!$D$34:$O$34,0))</f>
        <v>0</v>
      </c>
      <c r="N606" s="103">
        <f ca="1">INDEX(CRC_Contributions_Summary!$D$35:$O$554,MATCH($Q606,CRC_Contributions_Summary!$Q$35:$Q$554,0),MATCH(N$3,CRC_Contributions_Summary!$D$34:$O$34,0))</f>
        <v>0</v>
      </c>
      <c r="O606" s="103">
        <f t="shared" ca="1" si="705"/>
        <v>0</v>
      </c>
      <c r="P606">
        <f t="shared" ref="P606" ca="1" si="708">B604</f>
        <v>121</v>
      </c>
      <c r="Q606" t="str">
        <f t="shared" ca="1" si="678"/>
        <v>121Staff value ($)</v>
      </c>
    </row>
    <row r="607" spans="2:17">
      <c r="B607" s="282"/>
      <c r="C607" s="100" t="s">
        <v>347</v>
      </c>
      <c r="D607" s="103">
        <f ca="1">INDEX(CRC_Contributions_Summary!$D$35:$O$554,MATCH($Q607,CRC_Contributions_Summary!$Q$35:$Q$554,0),MATCH(D$3,CRC_Contributions_Summary!$D$34:$O$34,0))</f>
        <v>0</v>
      </c>
      <c r="E607" s="103">
        <f ca="1">INDEX(CRC_Contributions_Summary!$D$35:$O$554,MATCH($Q607,CRC_Contributions_Summary!$Q$35:$Q$554,0),MATCH(E$3,CRC_Contributions_Summary!$D$34:$O$34,0))</f>
        <v>0</v>
      </c>
      <c r="F607" s="103">
        <f ca="1">INDEX(CRC_Contributions_Summary!$D$35:$O$554,MATCH($Q607,CRC_Contributions_Summary!$Q$35:$Q$554,0),MATCH(F$3,CRC_Contributions_Summary!$D$34:$O$34,0))</f>
        <v>0</v>
      </c>
      <c r="G607" s="103">
        <f ca="1">INDEX(CRC_Contributions_Summary!$D$35:$O$554,MATCH($Q607,CRC_Contributions_Summary!$Q$35:$Q$554,0),MATCH(G$3,CRC_Contributions_Summary!$D$34:$O$34,0))</f>
        <v>0</v>
      </c>
      <c r="H607" s="103">
        <f ca="1">INDEX(CRC_Contributions_Summary!$D$35:$O$554,MATCH($Q607,CRC_Contributions_Summary!$Q$35:$Q$554,0),MATCH(H$3,CRC_Contributions_Summary!$D$34:$O$34,0))</f>
        <v>0</v>
      </c>
      <c r="I607" s="103">
        <f ca="1">INDEX(CRC_Contributions_Summary!$D$35:$O$554,MATCH($Q607,CRC_Contributions_Summary!$Q$35:$Q$554,0),MATCH(I$3,CRC_Contributions_Summary!$D$34:$O$34,0))</f>
        <v>0</v>
      </c>
      <c r="J607" s="103">
        <f ca="1">INDEX(CRC_Contributions_Summary!$D$35:$O$554,MATCH($Q607,CRC_Contributions_Summary!$Q$35:$Q$554,0),MATCH(J$3,CRC_Contributions_Summary!$D$34:$O$34,0))</f>
        <v>0</v>
      </c>
      <c r="K607" s="103">
        <f ca="1">INDEX(CRC_Contributions_Summary!$D$35:$O$554,MATCH($Q607,CRC_Contributions_Summary!$Q$35:$Q$554,0),MATCH(K$3,CRC_Contributions_Summary!$D$34:$O$34,0))</f>
        <v>0</v>
      </c>
      <c r="L607" s="103">
        <f ca="1">INDEX(CRC_Contributions_Summary!$D$35:$O$554,MATCH($Q607,CRC_Contributions_Summary!$Q$35:$Q$554,0),MATCH(L$3,CRC_Contributions_Summary!$D$34:$O$34,0))</f>
        <v>0</v>
      </c>
      <c r="M607" s="103">
        <f ca="1">INDEX(CRC_Contributions_Summary!$D$35:$O$554,MATCH($Q607,CRC_Contributions_Summary!$Q$35:$Q$554,0),MATCH(M$3,CRC_Contributions_Summary!$D$34:$O$34,0))</f>
        <v>0</v>
      </c>
      <c r="N607" s="103">
        <f ca="1">INDEX(CRC_Contributions_Summary!$D$35:$O$554,MATCH($Q607,CRC_Contributions_Summary!$Q$35:$Q$554,0),MATCH(N$3,CRC_Contributions_Summary!$D$34:$O$34,0))</f>
        <v>0</v>
      </c>
      <c r="O607" s="103">
        <f t="shared" ca="1" si="705"/>
        <v>0</v>
      </c>
      <c r="P607">
        <f t="shared" ref="P607" ca="1" si="709">B604</f>
        <v>121</v>
      </c>
      <c r="Q607" t="str">
        <f t="shared" ca="1" si="678"/>
        <v>121Non-staff in-kind ($)</v>
      </c>
    </row>
    <row r="608" spans="2:17">
      <c r="B608" s="282"/>
      <c r="C608" s="101" t="s">
        <v>428</v>
      </c>
      <c r="D608" s="105">
        <f t="shared" ref="D608:O608" ca="1" si="710">SUM(D604,D606,D607)</f>
        <v>0</v>
      </c>
      <c r="E608" s="105">
        <f t="shared" ca="1" si="710"/>
        <v>0</v>
      </c>
      <c r="F608" s="105">
        <f t="shared" ca="1" si="710"/>
        <v>0</v>
      </c>
      <c r="G608" s="105">
        <f t="shared" ca="1" si="710"/>
        <v>0</v>
      </c>
      <c r="H608" s="105">
        <f t="shared" ca="1" si="710"/>
        <v>0</v>
      </c>
      <c r="I608" s="105">
        <f t="shared" ca="1" si="710"/>
        <v>0</v>
      </c>
      <c r="J608" s="105">
        <f t="shared" ca="1" si="710"/>
        <v>0</v>
      </c>
      <c r="K608" s="105">
        <f t="shared" ca="1" si="710"/>
        <v>0</v>
      </c>
      <c r="L608" s="105">
        <f t="shared" ca="1" si="710"/>
        <v>0</v>
      </c>
      <c r="M608" s="105">
        <f t="shared" ca="1" si="710"/>
        <v>0</v>
      </c>
      <c r="N608" s="105">
        <f t="shared" ca="1" si="710"/>
        <v>0</v>
      </c>
      <c r="O608" s="105">
        <f t="shared" ca="1" si="710"/>
        <v>0</v>
      </c>
      <c r="Q608" t="str">
        <f t="shared" si="678"/>
        <v>Partner total ($)</v>
      </c>
    </row>
    <row r="609" spans="2:17">
      <c r="B609" s="282">
        <f ca="1">INDEX(CRC_Partner_Information!$B$7:$B$136,COUNTA(B$4:B609))</f>
        <v>122</v>
      </c>
      <c r="C609" s="98" t="s">
        <v>344</v>
      </c>
      <c r="D609" s="103">
        <f ca="1">INDEX(CRC_Contributions_Summary!$D$35:$O$554,MATCH($Q609,CRC_Contributions_Summary!$Q$35:$Q$554,0),MATCH(D$3,CRC_Contributions_Summary!$D$34:$O$34,0))</f>
        <v>0</v>
      </c>
      <c r="E609" s="103">
        <f ca="1">INDEX(CRC_Contributions_Summary!$D$35:$O$554,MATCH($Q609,CRC_Contributions_Summary!$Q$35:$Q$554,0),MATCH(E$3,CRC_Contributions_Summary!$D$34:$O$34,0))</f>
        <v>0</v>
      </c>
      <c r="F609" s="103">
        <f ca="1">INDEX(CRC_Contributions_Summary!$D$35:$O$554,MATCH($Q609,CRC_Contributions_Summary!$Q$35:$Q$554,0),MATCH(F$3,CRC_Contributions_Summary!$D$34:$O$34,0))</f>
        <v>0</v>
      </c>
      <c r="G609" s="103">
        <f ca="1">INDEX(CRC_Contributions_Summary!$D$35:$O$554,MATCH($Q609,CRC_Contributions_Summary!$Q$35:$Q$554,0),MATCH(G$3,CRC_Contributions_Summary!$D$34:$O$34,0))</f>
        <v>0</v>
      </c>
      <c r="H609" s="103">
        <f ca="1">INDEX(CRC_Contributions_Summary!$D$35:$O$554,MATCH($Q609,CRC_Contributions_Summary!$Q$35:$Q$554,0),MATCH(H$3,CRC_Contributions_Summary!$D$34:$O$34,0))</f>
        <v>0</v>
      </c>
      <c r="I609" s="103">
        <f ca="1">INDEX(CRC_Contributions_Summary!$D$35:$O$554,MATCH($Q609,CRC_Contributions_Summary!$Q$35:$Q$554,0),MATCH(I$3,CRC_Contributions_Summary!$D$34:$O$34,0))</f>
        <v>0</v>
      </c>
      <c r="J609" s="103">
        <f ca="1">INDEX(CRC_Contributions_Summary!$D$35:$O$554,MATCH($Q609,CRC_Contributions_Summary!$Q$35:$Q$554,0),MATCH(J$3,CRC_Contributions_Summary!$D$34:$O$34,0))</f>
        <v>0</v>
      </c>
      <c r="K609" s="103">
        <f ca="1">INDEX(CRC_Contributions_Summary!$D$35:$O$554,MATCH($Q609,CRC_Contributions_Summary!$Q$35:$Q$554,0),MATCH(K$3,CRC_Contributions_Summary!$D$34:$O$34,0))</f>
        <v>0</v>
      </c>
      <c r="L609" s="103">
        <f ca="1">INDEX(CRC_Contributions_Summary!$D$35:$O$554,MATCH($Q609,CRC_Contributions_Summary!$Q$35:$Q$554,0),MATCH(L$3,CRC_Contributions_Summary!$D$34:$O$34,0))</f>
        <v>0</v>
      </c>
      <c r="M609" s="103">
        <f ca="1">INDEX(CRC_Contributions_Summary!$D$35:$O$554,MATCH($Q609,CRC_Contributions_Summary!$Q$35:$Q$554,0),MATCH(M$3,CRC_Contributions_Summary!$D$34:$O$34,0))</f>
        <v>0</v>
      </c>
      <c r="N609" s="103">
        <f ca="1">INDEX(CRC_Contributions_Summary!$D$35:$O$554,MATCH($Q609,CRC_Contributions_Summary!$Q$35:$Q$554,0),MATCH(N$3,CRC_Contributions_Summary!$D$34:$O$34,0))</f>
        <v>0</v>
      </c>
      <c r="O609" s="103">
        <f t="shared" ref="O609:O612" ca="1" si="711">SUM(D609:N609)</f>
        <v>0</v>
      </c>
      <c r="P609">
        <f t="shared" ref="P609" ca="1" si="712">B609</f>
        <v>122</v>
      </c>
      <c r="Q609" t="str">
        <f t="shared" ca="1" si="678"/>
        <v>122Cash ($)</v>
      </c>
    </row>
    <row r="610" spans="2:17">
      <c r="B610" s="282"/>
      <c r="C610" s="99" t="s">
        <v>345</v>
      </c>
      <c r="D610" s="104">
        <f ca="1">INDEX(CRC_Contributions_Summary!$D$35:$O$554,MATCH($Q610,CRC_Contributions_Summary!$Q$35:$Q$554,0),MATCH(D$3,CRC_Contributions_Summary!$D$34:$O$34,0))</f>
        <v>0</v>
      </c>
      <c r="E610" s="104">
        <f ca="1">INDEX(CRC_Contributions_Summary!$D$35:$O$554,MATCH($Q610,CRC_Contributions_Summary!$Q$35:$Q$554,0),MATCH(E$3,CRC_Contributions_Summary!$D$34:$O$34,0))</f>
        <v>0</v>
      </c>
      <c r="F610" s="104">
        <f ca="1">INDEX(CRC_Contributions_Summary!$D$35:$O$554,MATCH($Q610,CRC_Contributions_Summary!$Q$35:$Q$554,0),MATCH(F$3,CRC_Contributions_Summary!$D$34:$O$34,0))</f>
        <v>0</v>
      </c>
      <c r="G610" s="104">
        <f ca="1">INDEX(CRC_Contributions_Summary!$D$35:$O$554,MATCH($Q610,CRC_Contributions_Summary!$Q$35:$Q$554,0),MATCH(G$3,CRC_Contributions_Summary!$D$34:$O$34,0))</f>
        <v>0</v>
      </c>
      <c r="H610" s="104">
        <f ca="1">INDEX(CRC_Contributions_Summary!$D$35:$O$554,MATCH($Q610,CRC_Contributions_Summary!$Q$35:$Q$554,0),MATCH(H$3,CRC_Contributions_Summary!$D$34:$O$34,0))</f>
        <v>0</v>
      </c>
      <c r="I610" s="104">
        <f ca="1">INDEX(CRC_Contributions_Summary!$D$35:$O$554,MATCH($Q610,CRC_Contributions_Summary!$Q$35:$Q$554,0),MATCH(I$3,CRC_Contributions_Summary!$D$34:$O$34,0))</f>
        <v>0</v>
      </c>
      <c r="J610" s="104">
        <f ca="1">INDEX(CRC_Contributions_Summary!$D$35:$O$554,MATCH($Q610,CRC_Contributions_Summary!$Q$35:$Q$554,0),MATCH(J$3,CRC_Contributions_Summary!$D$34:$O$34,0))</f>
        <v>0</v>
      </c>
      <c r="K610" s="104">
        <f ca="1">INDEX(CRC_Contributions_Summary!$D$35:$O$554,MATCH($Q610,CRC_Contributions_Summary!$Q$35:$Q$554,0),MATCH(K$3,CRC_Contributions_Summary!$D$34:$O$34,0))</f>
        <v>0</v>
      </c>
      <c r="L610" s="104">
        <f ca="1">INDEX(CRC_Contributions_Summary!$D$35:$O$554,MATCH($Q610,CRC_Contributions_Summary!$Q$35:$Q$554,0),MATCH(L$3,CRC_Contributions_Summary!$D$34:$O$34,0))</f>
        <v>0</v>
      </c>
      <c r="M610" s="104">
        <f ca="1">INDEX(CRC_Contributions_Summary!$D$35:$O$554,MATCH($Q610,CRC_Contributions_Summary!$Q$35:$Q$554,0),MATCH(M$3,CRC_Contributions_Summary!$D$34:$O$34,0))</f>
        <v>0</v>
      </c>
      <c r="N610" s="104">
        <f ca="1">INDEX(CRC_Contributions_Summary!$D$35:$O$554,MATCH($Q610,CRC_Contributions_Summary!$Q$35:$Q$554,0),MATCH(N$3,CRC_Contributions_Summary!$D$34:$O$34,0))</f>
        <v>0</v>
      </c>
      <c r="O610" s="104">
        <f t="shared" ca="1" si="711"/>
        <v>0</v>
      </c>
      <c r="P610">
        <f t="shared" ref="P610" ca="1" si="713">B609</f>
        <v>122</v>
      </c>
      <c r="Q610" t="str">
        <f t="shared" ca="1" si="678"/>
        <v>122Number of FTE</v>
      </c>
    </row>
    <row r="611" spans="2:17">
      <c r="B611" s="282"/>
      <c r="C611" s="99" t="s">
        <v>355</v>
      </c>
      <c r="D611" s="103">
        <f ca="1">INDEX(CRC_Contributions_Summary!$D$35:$O$554,MATCH($Q611,CRC_Contributions_Summary!$Q$35:$Q$554,0),MATCH(D$3,CRC_Contributions_Summary!$D$34:$O$34,0))</f>
        <v>0</v>
      </c>
      <c r="E611" s="103">
        <f ca="1">INDEX(CRC_Contributions_Summary!$D$35:$O$554,MATCH($Q611,CRC_Contributions_Summary!$Q$35:$Q$554,0),MATCH(E$3,CRC_Contributions_Summary!$D$34:$O$34,0))</f>
        <v>0</v>
      </c>
      <c r="F611" s="103">
        <f ca="1">INDEX(CRC_Contributions_Summary!$D$35:$O$554,MATCH($Q611,CRC_Contributions_Summary!$Q$35:$Q$554,0),MATCH(F$3,CRC_Contributions_Summary!$D$34:$O$34,0))</f>
        <v>0</v>
      </c>
      <c r="G611" s="103">
        <f ca="1">INDEX(CRC_Contributions_Summary!$D$35:$O$554,MATCH($Q611,CRC_Contributions_Summary!$Q$35:$Q$554,0),MATCH(G$3,CRC_Contributions_Summary!$D$34:$O$34,0))</f>
        <v>0</v>
      </c>
      <c r="H611" s="103">
        <f ca="1">INDEX(CRC_Contributions_Summary!$D$35:$O$554,MATCH($Q611,CRC_Contributions_Summary!$Q$35:$Q$554,0),MATCH(H$3,CRC_Contributions_Summary!$D$34:$O$34,0))</f>
        <v>0</v>
      </c>
      <c r="I611" s="103">
        <f ca="1">INDEX(CRC_Contributions_Summary!$D$35:$O$554,MATCH($Q611,CRC_Contributions_Summary!$Q$35:$Q$554,0),MATCH(I$3,CRC_Contributions_Summary!$D$34:$O$34,0))</f>
        <v>0</v>
      </c>
      <c r="J611" s="103">
        <f ca="1">INDEX(CRC_Contributions_Summary!$D$35:$O$554,MATCH($Q611,CRC_Contributions_Summary!$Q$35:$Q$554,0),MATCH(J$3,CRC_Contributions_Summary!$D$34:$O$34,0))</f>
        <v>0</v>
      </c>
      <c r="K611" s="103">
        <f ca="1">INDEX(CRC_Contributions_Summary!$D$35:$O$554,MATCH($Q611,CRC_Contributions_Summary!$Q$35:$Q$554,0),MATCH(K$3,CRC_Contributions_Summary!$D$34:$O$34,0))</f>
        <v>0</v>
      </c>
      <c r="L611" s="103">
        <f ca="1">INDEX(CRC_Contributions_Summary!$D$35:$O$554,MATCH($Q611,CRC_Contributions_Summary!$Q$35:$Q$554,0),MATCH(L$3,CRC_Contributions_Summary!$D$34:$O$34,0))</f>
        <v>0</v>
      </c>
      <c r="M611" s="103">
        <f ca="1">INDEX(CRC_Contributions_Summary!$D$35:$O$554,MATCH($Q611,CRC_Contributions_Summary!$Q$35:$Q$554,0),MATCH(M$3,CRC_Contributions_Summary!$D$34:$O$34,0))</f>
        <v>0</v>
      </c>
      <c r="N611" s="103">
        <f ca="1">INDEX(CRC_Contributions_Summary!$D$35:$O$554,MATCH($Q611,CRC_Contributions_Summary!$Q$35:$Q$554,0),MATCH(N$3,CRC_Contributions_Summary!$D$34:$O$34,0))</f>
        <v>0</v>
      </c>
      <c r="O611" s="103">
        <f t="shared" ca="1" si="711"/>
        <v>0</v>
      </c>
      <c r="P611">
        <f t="shared" ref="P611" ca="1" si="714">B609</f>
        <v>122</v>
      </c>
      <c r="Q611" t="str">
        <f t="shared" ca="1" si="678"/>
        <v>122Staff value ($)</v>
      </c>
    </row>
    <row r="612" spans="2:17">
      <c r="B612" s="282"/>
      <c r="C612" s="100" t="s">
        <v>347</v>
      </c>
      <c r="D612" s="103">
        <f ca="1">INDEX(CRC_Contributions_Summary!$D$35:$O$554,MATCH($Q612,CRC_Contributions_Summary!$Q$35:$Q$554,0),MATCH(D$3,CRC_Contributions_Summary!$D$34:$O$34,0))</f>
        <v>0</v>
      </c>
      <c r="E612" s="103">
        <f ca="1">INDEX(CRC_Contributions_Summary!$D$35:$O$554,MATCH($Q612,CRC_Contributions_Summary!$Q$35:$Q$554,0),MATCH(E$3,CRC_Contributions_Summary!$D$34:$O$34,0))</f>
        <v>0</v>
      </c>
      <c r="F612" s="103">
        <f ca="1">INDEX(CRC_Contributions_Summary!$D$35:$O$554,MATCH($Q612,CRC_Contributions_Summary!$Q$35:$Q$554,0),MATCH(F$3,CRC_Contributions_Summary!$D$34:$O$34,0))</f>
        <v>0</v>
      </c>
      <c r="G612" s="103">
        <f ca="1">INDEX(CRC_Contributions_Summary!$D$35:$O$554,MATCH($Q612,CRC_Contributions_Summary!$Q$35:$Q$554,0),MATCH(G$3,CRC_Contributions_Summary!$D$34:$O$34,0))</f>
        <v>0</v>
      </c>
      <c r="H612" s="103">
        <f ca="1">INDEX(CRC_Contributions_Summary!$D$35:$O$554,MATCH($Q612,CRC_Contributions_Summary!$Q$35:$Q$554,0),MATCH(H$3,CRC_Contributions_Summary!$D$34:$O$34,0))</f>
        <v>0</v>
      </c>
      <c r="I612" s="103">
        <f ca="1">INDEX(CRC_Contributions_Summary!$D$35:$O$554,MATCH($Q612,CRC_Contributions_Summary!$Q$35:$Q$554,0),MATCH(I$3,CRC_Contributions_Summary!$D$34:$O$34,0))</f>
        <v>0</v>
      </c>
      <c r="J612" s="103">
        <f ca="1">INDEX(CRC_Contributions_Summary!$D$35:$O$554,MATCH($Q612,CRC_Contributions_Summary!$Q$35:$Q$554,0),MATCH(J$3,CRC_Contributions_Summary!$D$34:$O$34,0))</f>
        <v>0</v>
      </c>
      <c r="K612" s="103">
        <f ca="1">INDEX(CRC_Contributions_Summary!$D$35:$O$554,MATCH($Q612,CRC_Contributions_Summary!$Q$35:$Q$554,0),MATCH(K$3,CRC_Contributions_Summary!$D$34:$O$34,0))</f>
        <v>0</v>
      </c>
      <c r="L612" s="103">
        <f ca="1">INDEX(CRC_Contributions_Summary!$D$35:$O$554,MATCH($Q612,CRC_Contributions_Summary!$Q$35:$Q$554,0),MATCH(L$3,CRC_Contributions_Summary!$D$34:$O$34,0))</f>
        <v>0</v>
      </c>
      <c r="M612" s="103">
        <f ca="1">INDEX(CRC_Contributions_Summary!$D$35:$O$554,MATCH($Q612,CRC_Contributions_Summary!$Q$35:$Q$554,0),MATCH(M$3,CRC_Contributions_Summary!$D$34:$O$34,0))</f>
        <v>0</v>
      </c>
      <c r="N612" s="103">
        <f ca="1">INDEX(CRC_Contributions_Summary!$D$35:$O$554,MATCH($Q612,CRC_Contributions_Summary!$Q$35:$Q$554,0),MATCH(N$3,CRC_Contributions_Summary!$D$34:$O$34,0))</f>
        <v>0</v>
      </c>
      <c r="O612" s="103">
        <f t="shared" ca="1" si="711"/>
        <v>0</v>
      </c>
      <c r="P612">
        <f t="shared" ref="P612" ca="1" si="715">B609</f>
        <v>122</v>
      </c>
      <c r="Q612" t="str">
        <f t="shared" ca="1" si="678"/>
        <v>122Non-staff in-kind ($)</v>
      </c>
    </row>
    <row r="613" spans="2:17">
      <c r="B613" s="282"/>
      <c r="C613" s="101" t="s">
        <v>428</v>
      </c>
      <c r="D613" s="105">
        <f t="shared" ref="D613:O613" ca="1" si="716">SUM(D609,D611,D612)</f>
        <v>0</v>
      </c>
      <c r="E613" s="105">
        <f t="shared" ca="1" si="716"/>
        <v>0</v>
      </c>
      <c r="F613" s="105">
        <f t="shared" ca="1" si="716"/>
        <v>0</v>
      </c>
      <c r="G613" s="105">
        <f t="shared" ca="1" si="716"/>
        <v>0</v>
      </c>
      <c r="H613" s="105">
        <f t="shared" ca="1" si="716"/>
        <v>0</v>
      </c>
      <c r="I613" s="105">
        <f t="shared" ca="1" si="716"/>
        <v>0</v>
      </c>
      <c r="J613" s="105">
        <f t="shared" ca="1" si="716"/>
        <v>0</v>
      </c>
      <c r="K613" s="105">
        <f t="shared" ca="1" si="716"/>
        <v>0</v>
      </c>
      <c r="L613" s="105">
        <f t="shared" ca="1" si="716"/>
        <v>0</v>
      </c>
      <c r="M613" s="105">
        <f t="shared" ca="1" si="716"/>
        <v>0</v>
      </c>
      <c r="N613" s="105">
        <f t="shared" ca="1" si="716"/>
        <v>0</v>
      </c>
      <c r="O613" s="105">
        <f t="shared" ca="1" si="716"/>
        <v>0</v>
      </c>
      <c r="Q613" t="str">
        <f t="shared" si="678"/>
        <v>Partner total ($)</v>
      </c>
    </row>
    <row r="614" spans="2:17">
      <c r="B614" s="282">
        <f ca="1">INDEX(CRC_Partner_Information!$B$7:$B$136,COUNTA(B$4:B614))</f>
        <v>123</v>
      </c>
      <c r="C614" s="98" t="s">
        <v>344</v>
      </c>
      <c r="D614" s="103">
        <f ca="1">INDEX(CRC_Contributions_Summary!$D$35:$O$554,MATCH($Q614,CRC_Contributions_Summary!$Q$35:$Q$554,0),MATCH(D$3,CRC_Contributions_Summary!$D$34:$O$34,0))</f>
        <v>0</v>
      </c>
      <c r="E614" s="103">
        <f ca="1">INDEX(CRC_Contributions_Summary!$D$35:$O$554,MATCH($Q614,CRC_Contributions_Summary!$Q$35:$Q$554,0),MATCH(E$3,CRC_Contributions_Summary!$D$34:$O$34,0))</f>
        <v>0</v>
      </c>
      <c r="F614" s="103">
        <f ca="1">INDEX(CRC_Contributions_Summary!$D$35:$O$554,MATCH($Q614,CRC_Contributions_Summary!$Q$35:$Q$554,0),MATCH(F$3,CRC_Contributions_Summary!$D$34:$O$34,0))</f>
        <v>0</v>
      </c>
      <c r="G614" s="103">
        <f ca="1">INDEX(CRC_Contributions_Summary!$D$35:$O$554,MATCH($Q614,CRC_Contributions_Summary!$Q$35:$Q$554,0),MATCH(G$3,CRC_Contributions_Summary!$D$34:$O$34,0))</f>
        <v>0</v>
      </c>
      <c r="H614" s="103">
        <f ca="1">INDEX(CRC_Contributions_Summary!$D$35:$O$554,MATCH($Q614,CRC_Contributions_Summary!$Q$35:$Q$554,0),MATCH(H$3,CRC_Contributions_Summary!$D$34:$O$34,0))</f>
        <v>0</v>
      </c>
      <c r="I614" s="103">
        <f ca="1">INDEX(CRC_Contributions_Summary!$D$35:$O$554,MATCH($Q614,CRC_Contributions_Summary!$Q$35:$Q$554,0),MATCH(I$3,CRC_Contributions_Summary!$D$34:$O$34,0))</f>
        <v>0</v>
      </c>
      <c r="J614" s="103">
        <f ca="1">INDEX(CRC_Contributions_Summary!$D$35:$O$554,MATCH($Q614,CRC_Contributions_Summary!$Q$35:$Q$554,0),MATCH(J$3,CRC_Contributions_Summary!$D$34:$O$34,0))</f>
        <v>0</v>
      </c>
      <c r="K614" s="103">
        <f ca="1">INDEX(CRC_Contributions_Summary!$D$35:$O$554,MATCH($Q614,CRC_Contributions_Summary!$Q$35:$Q$554,0),MATCH(K$3,CRC_Contributions_Summary!$D$34:$O$34,0))</f>
        <v>0</v>
      </c>
      <c r="L614" s="103">
        <f ca="1">INDEX(CRC_Contributions_Summary!$D$35:$O$554,MATCH($Q614,CRC_Contributions_Summary!$Q$35:$Q$554,0),MATCH(L$3,CRC_Contributions_Summary!$D$34:$O$34,0))</f>
        <v>0</v>
      </c>
      <c r="M614" s="103">
        <f ca="1">INDEX(CRC_Contributions_Summary!$D$35:$O$554,MATCH($Q614,CRC_Contributions_Summary!$Q$35:$Q$554,0),MATCH(M$3,CRC_Contributions_Summary!$D$34:$O$34,0))</f>
        <v>0</v>
      </c>
      <c r="N614" s="103">
        <f ca="1">INDEX(CRC_Contributions_Summary!$D$35:$O$554,MATCH($Q614,CRC_Contributions_Summary!$Q$35:$Q$554,0),MATCH(N$3,CRC_Contributions_Summary!$D$34:$O$34,0))</f>
        <v>0</v>
      </c>
      <c r="O614" s="103">
        <f t="shared" ref="O614:O617" ca="1" si="717">SUM(D614:N614)</f>
        <v>0</v>
      </c>
      <c r="P614">
        <f t="shared" ref="P614" ca="1" si="718">B614</f>
        <v>123</v>
      </c>
      <c r="Q614" t="str">
        <f t="shared" ca="1" si="678"/>
        <v>123Cash ($)</v>
      </c>
    </row>
    <row r="615" spans="2:17">
      <c r="B615" s="282"/>
      <c r="C615" s="99" t="s">
        <v>345</v>
      </c>
      <c r="D615" s="104">
        <f ca="1">INDEX(CRC_Contributions_Summary!$D$35:$O$554,MATCH($Q615,CRC_Contributions_Summary!$Q$35:$Q$554,0),MATCH(D$3,CRC_Contributions_Summary!$D$34:$O$34,0))</f>
        <v>0</v>
      </c>
      <c r="E615" s="104">
        <f ca="1">INDEX(CRC_Contributions_Summary!$D$35:$O$554,MATCH($Q615,CRC_Contributions_Summary!$Q$35:$Q$554,0),MATCH(E$3,CRC_Contributions_Summary!$D$34:$O$34,0))</f>
        <v>0</v>
      </c>
      <c r="F615" s="104">
        <f ca="1">INDEX(CRC_Contributions_Summary!$D$35:$O$554,MATCH($Q615,CRC_Contributions_Summary!$Q$35:$Q$554,0),MATCH(F$3,CRC_Contributions_Summary!$D$34:$O$34,0))</f>
        <v>0</v>
      </c>
      <c r="G615" s="104">
        <f ca="1">INDEX(CRC_Contributions_Summary!$D$35:$O$554,MATCH($Q615,CRC_Contributions_Summary!$Q$35:$Q$554,0),MATCH(G$3,CRC_Contributions_Summary!$D$34:$O$34,0))</f>
        <v>0</v>
      </c>
      <c r="H615" s="104">
        <f ca="1">INDEX(CRC_Contributions_Summary!$D$35:$O$554,MATCH($Q615,CRC_Contributions_Summary!$Q$35:$Q$554,0),MATCH(H$3,CRC_Contributions_Summary!$D$34:$O$34,0))</f>
        <v>0</v>
      </c>
      <c r="I615" s="104">
        <f ca="1">INDEX(CRC_Contributions_Summary!$D$35:$O$554,MATCH($Q615,CRC_Contributions_Summary!$Q$35:$Q$554,0),MATCH(I$3,CRC_Contributions_Summary!$D$34:$O$34,0))</f>
        <v>0</v>
      </c>
      <c r="J615" s="104">
        <f ca="1">INDEX(CRC_Contributions_Summary!$D$35:$O$554,MATCH($Q615,CRC_Contributions_Summary!$Q$35:$Q$554,0),MATCH(J$3,CRC_Contributions_Summary!$D$34:$O$34,0))</f>
        <v>0</v>
      </c>
      <c r="K615" s="104">
        <f ca="1">INDEX(CRC_Contributions_Summary!$D$35:$O$554,MATCH($Q615,CRC_Contributions_Summary!$Q$35:$Q$554,0),MATCH(K$3,CRC_Contributions_Summary!$D$34:$O$34,0))</f>
        <v>0</v>
      </c>
      <c r="L615" s="104">
        <f ca="1">INDEX(CRC_Contributions_Summary!$D$35:$O$554,MATCH($Q615,CRC_Contributions_Summary!$Q$35:$Q$554,0),MATCH(L$3,CRC_Contributions_Summary!$D$34:$O$34,0))</f>
        <v>0</v>
      </c>
      <c r="M615" s="104">
        <f ca="1">INDEX(CRC_Contributions_Summary!$D$35:$O$554,MATCH($Q615,CRC_Contributions_Summary!$Q$35:$Q$554,0),MATCH(M$3,CRC_Contributions_Summary!$D$34:$O$34,0))</f>
        <v>0</v>
      </c>
      <c r="N615" s="104">
        <f ca="1">INDEX(CRC_Contributions_Summary!$D$35:$O$554,MATCH($Q615,CRC_Contributions_Summary!$Q$35:$Q$554,0),MATCH(N$3,CRC_Contributions_Summary!$D$34:$O$34,0))</f>
        <v>0</v>
      </c>
      <c r="O615" s="104">
        <f t="shared" ca="1" si="717"/>
        <v>0</v>
      </c>
      <c r="P615">
        <f t="shared" ref="P615" ca="1" si="719">B614</f>
        <v>123</v>
      </c>
      <c r="Q615" t="str">
        <f t="shared" ca="1" si="678"/>
        <v>123Number of FTE</v>
      </c>
    </row>
    <row r="616" spans="2:17">
      <c r="B616" s="282"/>
      <c r="C616" s="99" t="s">
        <v>355</v>
      </c>
      <c r="D616" s="103">
        <f ca="1">INDEX(CRC_Contributions_Summary!$D$35:$O$554,MATCH($Q616,CRC_Contributions_Summary!$Q$35:$Q$554,0),MATCH(D$3,CRC_Contributions_Summary!$D$34:$O$34,0))</f>
        <v>0</v>
      </c>
      <c r="E616" s="103">
        <f ca="1">INDEX(CRC_Contributions_Summary!$D$35:$O$554,MATCH($Q616,CRC_Contributions_Summary!$Q$35:$Q$554,0),MATCH(E$3,CRC_Contributions_Summary!$D$34:$O$34,0))</f>
        <v>0</v>
      </c>
      <c r="F616" s="103">
        <f ca="1">INDEX(CRC_Contributions_Summary!$D$35:$O$554,MATCH($Q616,CRC_Contributions_Summary!$Q$35:$Q$554,0),MATCH(F$3,CRC_Contributions_Summary!$D$34:$O$34,0))</f>
        <v>0</v>
      </c>
      <c r="G616" s="103">
        <f ca="1">INDEX(CRC_Contributions_Summary!$D$35:$O$554,MATCH($Q616,CRC_Contributions_Summary!$Q$35:$Q$554,0),MATCH(G$3,CRC_Contributions_Summary!$D$34:$O$34,0))</f>
        <v>0</v>
      </c>
      <c r="H616" s="103">
        <f ca="1">INDEX(CRC_Contributions_Summary!$D$35:$O$554,MATCH($Q616,CRC_Contributions_Summary!$Q$35:$Q$554,0),MATCH(H$3,CRC_Contributions_Summary!$D$34:$O$34,0))</f>
        <v>0</v>
      </c>
      <c r="I616" s="103">
        <f ca="1">INDEX(CRC_Contributions_Summary!$D$35:$O$554,MATCH($Q616,CRC_Contributions_Summary!$Q$35:$Q$554,0),MATCH(I$3,CRC_Contributions_Summary!$D$34:$O$34,0))</f>
        <v>0</v>
      </c>
      <c r="J616" s="103">
        <f ca="1">INDEX(CRC_Contributions_Summary!$D$35:$O$554,MATCH($Q616,CRC_Contributions_Summary!$Q$35:$Q$554,0),MATCH(J$3,CRC_Contributions_Summary!$D$34:$O$34,0))</f>
        <v>0</v>
      </c>
      <c r="K616" s="103">
        <f ca="1">INDEX(CRC_Contributions_Summary!$D$35:$O$554,MATCH($Q616,CRC_Contributions_Summary!$Q$35:$Q$554,0),MATCH(K$3,CRC_Contributions_Summary!$D$34:$O$34,0))</f>
        <v>0</v>
      </c>
      <c r="L616" s="103">
        <f ca="1">INDEX(CRC_Contributions_Summary!$D$35:$O$554,MATCH($Q616,CRC_Contributions_Summary!$Q$35:$Q$554,0),MATCH(L$3,CRC_Contributions_Summary!$D$34:$O$34,0))</f>
        <v>0</v>
      </c>
      <c r="M616" s="103">
        <f ca="1">INDEX(CRC_Contributions_Summary!$D$35:$O$554,MATCH($Q616,CRC_Contributions_Summary!$Q$35:$Q$554,0),MATCH(M$3,CRC_Contributions_Summary!$D$34:$O$34,0))</f>
        <v>0</v>
      </c>
      <c r="N616" s="103">
        <f ca="1">INDEX(CRC_Contributions_Summary!$D$35:$O$554,MATCH($Q616,CRC_Contributions_Summary!$Q$35:$Q$554,0),MATCH(N$3,CRC_Contributions_Summary!$D$34:$O$34,0))</f>
        <v>0</v>
      </c>
      <c r="O616" s="103">
        <f t="shared" ca="1" si="717"/>
        <v>0</v>
      </c>
      <c r="P616">
        <f t="shared" ref="P616" ca="1" si="720">B614</f>
        <v>123</v>
      </c>
      <c r="Q616" t="str">
        <f t="shared" ca="1" si="678"/>
        <v>123Staff value ($)</v>
      </c>
    </row>
    <row r="617" spans="2:17">
      <c r="B617" s="282"/>
      <c r="C617" s="100" t="s">
        <v>347</v>
      </c>
      <c r="D617" s="103">
        <f ca="1">INDEX(CRC_Contributions_Summary!$D$35:$O$554,MATCH($Q617,CRC_Contributions_Summary!$Q$35:$Q$554,0),MATCH(D$3,CRC_Contributions_Summary!$D$34:$O$34,0))</f>
        <v>0</v>
      </c>
      <c r="E617" s="103">
        <f ca="1">INDEX(CRC_Contributions_Summary!$D$35:$O$554,MATCH($Q617,CRC_Contributions_Summary!$Q$35:$Q$554,0),MATCH(E$3,CRC_Contributions_Summary!$D$34:$O$34,0))</f>
        <v>0</v>
      </c>
      <c r="F617" s="103">
        <f ca="1">INDEX(CRC_Contributions_Summary!$D$35:$O$554,MATCH($Q617,CRC_Contributions_Summary!$Q$35:$Q$554,0),MATCH(F$3,CRC_Contributions_Summary!$D$34:$O$34,0))</f>
        <v>0</v>
      </c>
      <c r="G617" s="103">
        <f ca="1">INDEX(CRC_Contributions_Summary!$D$35:$O$554,MATCH($Q617,CRC_Contributions_Summary!$Q$35:$Q$554,0),MATCH(G$3,CRC_Contributions_Summary!$D$34:$O$34,0))</f>
        <v>0</v>
      </c>
      <c r="H617" s="103">
        <f ca="1">INDEX(CRC_Contributions_Summary!$D$35:$O$554,MATCH($Q617,CRC_Contributions_Summary!$Q$35:$Q$554,0),MATCH(H$3,CRC_Contributions_Summary!$D$34:$O$34,0))</f>
        <v>0</v>
      </c>
      <c r="I617" s="103">
        <f ca="1">INDEX(CRC_Contributions_Summary!$D$35:$O$554,MATCH($Q617,CRC_Contributions_Summary!$Q$35:$Q$554,0),MATCH(I$3,CRC_Contributions_Summary!$D$34:$O$34,0))</f>
        <v>0</v>
      </c>
      <c r="J617" s="103">
        <f ca="1">INDEX(CRC_Contributions_Summary!$D$35:$O$554,MATCH($Q617,CRC_Contributions_Summary!$Q$35:$Q$554,0),MATCH(J$3,CRC_Contributions_Summary!$D$34:$O$34,0))</f>
        <v>0</v>
      </c>
      <c r="K617" s="103">
        <f ca="1">INDEX(CRC_Contributions_Summary!$D$35:$O$554,MATCH($Q617,CRC_Contributions_Summary!$Q$35:$Q$554,0),MATCH(K$3,CRC_Contributions_Summary!$D$34:$O$34,0))</f>
        <v>0</v>
      </c>
      <c r="L617" s="103">
        <f ca="1">INDEX(CRC_Contributions_Summary!$D$35:$O$554,MATCH($Q617,CRC_Contributions_Summary!$Q$35:$Q$554,0),MATCH(L$3,CRC_Contributions_Summary!$D$34:$O$34,0))</f>
        <v>0</v>
      </c>
      <c r="M617" s="103">
        <f ca="1">INDEX(CRC_Contributions_Summary!$D$35:$O$554,MATCH($Q617,CRC_Contributions_Summary!$Q$35:$Q$554,0),MATCH(M$3,CRC_Contributions_Summary!$D$34:$O$34,0))</f>
        <v>0</v>
      </c>
      <c r="N617" s="103">
        <f ca="1">INDEX(CRC_Contributions_Summary!$D$35:$O$554,MATCH($Q617,CRC_Contributions_Summary!$Q$35:$Q$554,0),MATCH(N$3,CRC_Contributions_Summary!$D$34:$O$34,0))</f>
        <v>0</v>
      </c>
      <c r="O617" s="103">
        <f t="shared" ca="1" si="717"/>
        <v>0</v>
      </c>
      <c r="P617">
        <f t="shared" ref="P617" ca="1" si="721">B614</f>
        <v>123</v>
      </c>
      <c r="Q617" t="str">
        <f t="shared" ca="1" si="678"/>
        <v>123Non-staff in-kind ($)</v>
      </c>
    </row>
    <row r="618" spans="2:17">
      <c r="B618" s="282"/>
      <c r="C618" s="101" t="s">
        <v>428</v>
      </c>
      <c r="D618" s="105">
        <f t="shared" ref="D618:O618" ca="1" si="722">SUM(D614,D616,D617)</f>
        <v>0</v>
      </c>
      <c r="E618" s="105">
        <f t="shared" ca="1" si="722"/>
        <v>0</v>
      </c>
      <c r="F618" s="105">
        <f t="shared" ca="1" si="722"/>
        <v>0</v>
      </c>
      <c r="G618" s="105">
        <f t="shared" ca="1" si="722"/>
        <v>0</v>
      </c>
      <c r="H618" s="105">
        <f t="shared" ca="1" si="722"/>
        <v>0</v>
      </c>
      <c r="I618" s="105">
        <f t="shared" ca="1" si="722"/>
        <v>0</v>
      </c>
      <c r="J618" s="105">
        <f t="shared" ca="1" si="722"/>
        <v>0</v>
      </c>
      <c r="K618" s="105">
        <f t="shared" ca="1" si="722"/>
        <v>0</v>
      </c>
      <c r="L618" s="105">
        <f t="shared" ca="1" si="722"/>
        <v>0</v>
      </c>
      <c r="M618" s="105">
        <f t="shared" ca="1" si="722"/>
        <v>0</v>
      </c>
      <c r="N618" s="105">
        <f t="shared" ca="1" si="722"/>
        <v>0</v>
      </c>
      <c r="O618" s="105">
        <f t="shared" ca="1" si="722"/>
        <v>0</v>
      </c>
      <c r="Q618" t="str">
        <f t="shared" si="678"/>
        <v>Partner total ($)</v>
      </c>
    </row>
    <row r="619" spans="2:17">
      <c r="B619" s="282">
        <f ca="1">INDEX(CRC_Partner_Information!$B$7:$B$136,COUNTA(B$4:B619))</f>
        <v>124</v>
      </c>
      <c r="C619" s="98" t="s">
        <v>344</v>
      </c>
      <c r="D619" s="103">
        <f ca="1">INDEX(CRC_Contributions_Summary!$D$35:$O$554,MATCH($Q619,CRC_Contributions_Summary!$Q$35:$Q$554,0),MATCH(D$3,CRC_Contributions_Summary!$D$34:$O$34,0))</f>
        <v>0</v>
      </c>
      <c r="E619" s="103">
        <f ca="1">INDEX(CRC_Contributions_Summary!$D$35:$O$554,MATCH($Q619,CRC_Contributions_Summary!$Q$35:$Q$554,0),MATCH(E$3,CRC_Contributions_Summary!$D$34:$O$34,0))</f>
        <v>0</v>
      </c>
      <c r="F619" s="103">
        <f ca="1">INDEX(CRC_Contributions_Summary!$D$35:$O$554,MATCH($Q619,CRC_Contributions_Summary!$Q$35:$Q$554,0),MATCH(F$3,CRC_Contributions_Summary!$D$34:$O$34,0))</f>
        <v>0</v>
      </c>
      <c r="G619" s="103">
        <f ca="1">INDEX(CRC_Contributions_Summary!$D$35:$O$554,MATCH($Q619,CRC_Contributions_Summary!$Q$35:$Q$554,0),MATCH(G$3,CRC_Contributions_Summary!$D$34:$O$34,0))</f>
        <v>0</v>
      </c>
      <c r="H619" s="103">
        <f ca="1">INDEX(CRC_Contributions_Summary!$D$35:$O$554,MATCH($Q619,CRC_Contributions_Summary!$Q$35:$Q$554,0),MATCH(H$3,CRC_Contributions_Summary!$D$34:$O$34,0))</f>
        <v>0</v>
      </c>
      <c r="I619" s="103">
        <f ca="1">INDEX(CRC_Contributions_Summary!$D$35:$O$554,MATCH($Q619,CRC_Contributions_Summary!$Q$35:$Q$554,0),MATCH(I$3,CRC_Contributions_Summary!$D$34:$O$34,0))</f>
        <v>0</v>
      </c>
      <c r="J619" s="103">
        <f ca="1">INDEX(CRC_Contributions_Summary!$D$35:$O$554,MATCH($Q619,CRC_Contributions_Summary!$Q$35:$Q$554,0),MATCH(J$3,CRC_Contributions_Summary!$D$34:$O$34,0))</f>
        <v>0</v>
      </c>
      <c r="K619" s="103">
        <f ca="1">INDEX(CRC_Contributions_Summary!$D$35:$O$554,MATCH($Q619,CRC_Contributions_Summary!$Q$35:$Q$554,0),MATCH(K$3,CRC_Contributions_Summary!$D$34:$O$34,0))</f>
        <v>0</v>
      </c>
      <c r="L619" s="103">
        <f ca="1">INDEX(CRC_Contributions_Summary!$D$35:$O$554,MATCH($Q619,CRC_Contributions_Summary!$Q$35:$Q$554,0),MATCH(L$3,CRC_Contributions_Summary!$D$34:$O$34,0))</f>
        <v>0</v>
      </c>
      <c r="M619" s="103">
        <f ca="1">INDEX(CRC_Contributions_Summary!$D$35:$O$554,MATCH($Q619,CRC_Contributions_Summary!$Q$35:$Q$554,0),MATCH(M$3,CRC_Contributions_Summary!$D$34:$O$34,0))</f>
        <v>0</v>
      </c>
      <c r="N619" s="103">
        <f ca="1">INDEX(CRC_Contributions_Summary!$D$35:$O$554,MATCH($Q619,CRC_Contributions_Summary!$Q$35:$Q$554,0),MATCH(N$3,CRC_Contributions_Summary!$D$34:$O$34,0))</f>
        <v>0</v>
      </c>
      <c r="O619" s="103">
        <f t="shared" ref="O619:O622" ca="1" si="723">SUM(D619:N619)</f>
        <v>0</v>
      </c>
      <c r="P619">
        <f t="shared" ref="P619" ca="1" si="724">B619</f>
        <v>124</v>
      </c>
      <c r="Q619" t="str">
        <f t="shared" ca="1" si="678"/>
        <v>124Cash ($)</v>
      </c>
    </row>
    <row r="620" spans="2:17">
      <c r="B620" s="282"/>
      <c r="C620" s="99" t="s">
        <v>345</v>
      </c>
      <c r="D620" s="104">
        <f ca="1">INDEX(CRC_Contributions_Summary!$D$35:$O$554,MATCH($Q620,CRC_Contributions_Summary!$Q$35:$Q$554,0),MATCH(D$3,CRC_Contributions_Summary!$D$34:$O$34,0))</f>
        <v>0</v>
      </c>
      <c r="E620" s="104">
        <f ca="1">INDEX(CRC_Contributions_Summary!$D$35:$O$554,MATCH($Q620,CRC_Contributions_Summary!$Q$35:$Q$554,0),MATCH(E$3,CRC_Contributions_Summary!$D$34:$O$34,0))</f>
        <v>0</v>
      </c>
      <c r="F620" s="104">
        <f ca="1">INDEX(CRC_Contributions_Summary!$D$35:$O$554,MATCH($Q620,CRC_Contributions_Summary!$Q$35:$Q$554,0),MATCH(F$3,CRC_Contributions_Summary!$D$34:$O$34,0))</f>
        <v>0</v>
      </c>
      <c r="G620" s="104">
        <f ca="1">INDEX(CRC_Contributions_Summary!$D$35:$O$554,MATCH($Q620,CRC_Contributions_Summary!$Q$35:$Q$554,0),MATCH(G$3,CRC_Contributions_Summary!$D$34:$O$34,0))</f>
        <v>0</v>
      </c>
      <c r="H620" s="104">
        <f ca="1">INDEX(CRC_Contributions_Summary!$D$35:$O$554,MATCH($Q620,CRC_Contributions_Summary!$Q$35:$Q$554,0),MATCH(H$3,CRC_Contributions_Summary!$D$34:$O$34,0))</f>
        <v>0</v>
      </c>
      <c r="I620" s="104">
        <f ca="1">INDEX(CRC_Contributions_Summary!$D$35:$O$554,MATCH($Q620,CRC_Contributions_Summary!$Q$35:$Q$554,0),MATCH(I$3,CRC_Contributions_Summary!$D$34:$O$34,0))</f>
        <v>0</v>
      </c>
      <c r="J620" s="104">
        <f ca="1">INDEX(CRC_Contributions_Summary!$D$35:$O$554,MATCH($Q620,CRC_Contributions_Summary!$Q$35:$Q$554,0),MATCH(J$3,CRC_Contributions_Summary!$D$34:$O$34,0))</f>
        <v>0</v>
      </c>
      <c r="K620" s="104">
        <f ca="1">INDEX(CRC_Contributions_Summary!$D$35:$O$554,MATCH($Q620,CRC_Contributions_Summary!$Q$35:$Q$554,0),MATCH(K$3,CRC_Contributions_Summary!$D$34:$O$34,0))</f>
        <v>0</v>
      </c>
      <c r="L620" s="104">
        <f ca="1">INDEX(CRC_Contributions_Summary!$D$35:$O$554,MATCH($Q620,CRC_Contributions_Summary!$Q$35:$Q$554,0),MATCH(L$3,CRC_Contributions_Summary!$D$34:$O$34,0))</f>
        <v>0</v>
      </c>
      <c r="M620" s="104">
        <f ca="1">INDEX(CRC_Contributions_Summary!$D$35:$O$554,MATCH($Q620,CRC_Contributions_Summary!$Q$35:$Q$554,0),MATCH(M$3,CRC_Contributions_Summary!$D$34:$O$34,0))</f>
        <v>0</v>
      </c>
      <c r="N620" s="104">
        <f ca="1">INDEX(CRC_Contributions_Summary!$D$35:$O$554,MATCH($Q620,CRC_Contributions_Summary!$Q$35:$Q$554,0),MATCH(N$3,CRC_Contributions_Summary!$D$34:$O$34,0))</f>
        <v>0</v>
      </c>
      <c r="O620" s="104">
        <f t="shared" ca="1" si="723"/>
        <v>0</v>
      </c>
      <c r="P620">
        <f t="shared" ref="P620" ca="1" si="725">B619</f>
        <v>124</v>
      </c>
      <c r="Q620" t="str">
        <f t="shared" ca="1" si="678"/>
        <v>124Number of FTE</v>
      </c>
    </row>
    <row r="621" spans="2:17">
      <c r="B621" s="282"/>
      <c r="C621" s="99" t="s">
        <v>355</v>
      </c>
      <c r="D621" s="103">
        <f ca="1">INDEX(CRC_Contributions_Summary!$D$35:$O$554,MATCH($Q621,CRC_Contributions_Summary!$Q$35:$Q$554,0),MATCH(D$3,CRC_Contributions_Summary!$D$34:$O$34,0))</f>
        <v>0</v>
      </c>
      <c r="E621" s="103">
        <f ca="1">INDEX(CRC_Contributions_Summary!$D$35:$O$554,MATCH($Q621,CRC_Contributions_Summary!$Q$35:$Q$554,0),MATCH(E$3,CRC_Contributions_Summary!$D$34:$O$34,0))</f>
        <v>0</v>
      </c>
      <c r="F621" s="103">
        <f ca="1">INDEX(CRC_Contributions_Summary!$D$35:$O$554,MATCH($Q621,CRC_Contributions_Summary!$Q$35:$Q$554,0),MATCH(F$3,CRC_Contributions_Summary!$D$34:$O$34,0))</f>
        <v>0</v>
      </c>
      <c r="G621" s="103">
        <f ca="1">INDEX(CRC_Contributions_Summary!$D$35:$O$554,MATCH($Q621,CRC_Contributions_Summary!$Q$35:$Q$554,0),MATCH(G$3,CRC_Contributions_Summary!$D$34:$O$34,0))</f>
        <v>0</v>
      </c>
      <c r="H621" s="103">
        <f ca="1">INDEX(CRC_Contributions_Summary!$D$35:$O$554,MATCH($Q621,CRC_Contributions_Summary!$Q$35:$Q$554,0),MATCH(H$3,CRC_Contributions_Summary!$D$34:$O$34,0))</f>
        <v>0</v>
      </c>
      <c r="I621" s="103">
        <f ca="1">INDEX(CRC_Contributions_Summary!$D$35:$O$554,MATCH($Q621,CRC_Contributions_Summary!$Q$35:$Q$554,0),MATCH(I$3,CRC_Contributions_Summary!$D$34:$O$34,0))</f>
        <v>0</v>
      </c>
      <c r="J621" s="103">
        <f ca="1">INDEX(CRC_Contributions_Summary!$D$35:$O$554,MATCH($Q621,CRC_Contributions_Summary!$Q$35:$Q$554,0),MATCH(J$3,CRC_Contributions_Summary!$D$34:$O$34,0))</f>
        <v>0</v>
      </c>
      <c r="K621" s="103">
        <f ca="1">INDEX(CRC_Contributions_Summary!$D$35:$O$554,MATCH($Q621,CRC_Contributions_Summary!$Q$35:$Q$554,0),MATCH(K$3,CRC_Contributions_Summary!$D$34:$O$34,0))</f>
        <v>0</v>
      </c>
      <c r="L621" s="103">
        <f ca="1">INDEX(CRC_Contributions_Summary!$D$35:$O$554,MATCH($Q621,CRC_Contributions_Summary!$Q$35:$Q$554,0),MATCH(L$3,CRC_Contributions_Summary!$D$34:$O$34,0))</f>
        <v>0</v>
      </c>
      <c r="M621" s="103">
        <f ca="1">INDEX(CRC_Contributions_Summary!$D$35:$O$554,MATCH($Q621,CRC_Contributions_Summary!$Q$35:$Q$554,0),MATCH(M$3,CRC_Contributions_Summary!$D$34:$O$34,0))</f>
        <v>0</v>
      </c>
      <c r="N621" s="103">
        <f ca="1">INDEX(CRC_Contributions_Summary!$D$35:$O$554,MATCH($Q621,CRC_Contributions_Summary!$Q$35:$Q$554,0),MATCH(N$3,CRC_Contributions_Summary!$D$34:$O$34,0))</f>
        <v>0</v>
      </c>
      <c r="O621" s="103">
        <f t="shared" ca="1" si="723"/>
        <v>0</v>
      </c>
      <c r="P621">
        <f t="shared" ref="P621" ca="1" si="726">B619</f>
        <v>124</v>
      </c>
      <c r="Q621" t="str">
        <f t="shared" ca="1" si="678"/>
        <v>124Staff value ($)</v>
      </c>
    </row>
    <row r="622" spans="2:17">
      <c r="B622" s="282"/>
      <c r="C622" s="100" t="s">
        <v>347</v>
      </c>
      <c r="D622" s="103">
        <f ca="1">INDEX(CRC_Contributions_Summary!$D$35:$O$554,MATCH($Q622,CRC_Contributions_Summary!$Q$35:$Q$554,0),MATCH(D$3,CRC_Contributions_Summary!$D$34:$O$34,0))</f>
        <v>0</v>
      </c>
      <c r="E622" s="103">
        <f ca="1">INDEX(CRC_Contributions_Summary!$D$35:$O$554,MATCH($Q622,CRC_Contributions_Summary!$Q$35:$Q$554,0),MATCH(E$3,CRC_Contributions_Summary!$D$34:$O$34,0))</f>
        <v>0</v>
      </c>
      <c r="F622" s="103">
        <f ca="1">INDEX(CRC_Contributions_Summary!$D$35:$O$554,MATCH($Q622,CRC_Contributions_Summary!$Q$35:$Q$554,0),MATCH(F$3,CRC_Contributions_Summary!$D$34:$O$34,0))</f>
        <v>0</v>
      </c>
      <c r="G622" s="103">
        <f ca="1">INDEX(CRC_Contributions_Summary!$D$35:$O$554,MATCH($Q622,CRC_Contributions_Summary!$Q$35:$Q$554,0),MATCH(G$3,CRC_Contributions_Summary!$D$34:$O$34,0))</f>
        <v>0</v>
      </c>
      <c r="H622" s="103">
        <f ca="1">INDEX(CRC_Contributions_Summary!$D$35:$O$554,MATCH($Q622,CRC_Contributions_Summary!$Q$35:$Q$554,0),MATCH(H$3,CRC_Contributions_Summary!$D$34:$O$34,0))</f>
        <v>0</v>
      </c>
      <c r="I622" s="103">
        <f ca="1">INDEX(CRC_Contributions_Summary!$D$35:$O$554,MATCH($Q622,CRC_Contributions_Summary!$Q$35:$Q$554,0),MATCH(I$3,CRC_Contributions_Summary!$D$34:$O$34,0))</f>
        <v>0</v>
      </c>
      <c r="J622" s="103">
        <f ca="1">INDEX(CRC_Contributions_Summary!$D$35:$O$554,MATCH($Q622,CRC_Contributions_Summary!$Q$35:$Q$554,0),MATCH(J$3,CRC_Contributions_Summary!$D$34:$O$34,0))</f>
        <v>0</v>
      </c>
      <c r="K622" s="103">
        <f ca="1">INDEX(CRC_Contributions_Summary!$D$35:$O$554,MATCH($Q622,CRC_Contributions_Summary!$Q$35:$Q$554,0),MATCH(K$3,CRC_Contributions_Summary!$D$34:$O$34,0))</f>
        <v>0</v>
      </c>
      <c r="L622" s="103">
        <f ca="1">INDEX(CRC_Contributions_Summary!$D$35:$O$554,MATCH($Q622,CRC_Contributions_Summary!$Q$35:$Q$554,0),MATCH(L$3,CRC_Contributions_Summary!$D$34:$O$34,0))</f>
        <v>0</v>
      </c>
      <c r="M622" s="103">
        <f ca="1">INDEX(CRC_Contributions_Summary!$D$35:$O$554,MATCH($Q622,CRC_Contributions_Summary!$Q$35:$Q$554,0),MATCH(M$3,CRC_Contributions_Summary!$D$34:$O$34,0))</f>
        <v>0</v>
      </c>
      <c r="N622" s="103">
        <f ca="1">INDEX(CRC_Contributions_Summary!$D$35:$O$554,MATCH($Q622,CRC_Contributions_Summary!$Q$35:$Q$554,0),MATCH(N$3,CRC_Contributions_Summary!$D$34:$O$34,0))</f>
        <v>0</v>
      </c>
      <c r="O622" s="103">
        <f t="shared" ca="1" si="723"/>
        <v>0</v>
      </c>
      <c r="P622">
        <f t="shared" ref="P622" ca="1" si="727">B619</f>
        <v>124</v>
      </c>
      <c r="Q622" t="str">
        <f t="shared" ca="1" si="678"/>
        <v>124Non-staff in-kind ($)</v>
      </c>
    </row>
    <row r="623" spans="2:17">
      <c r="B623" s="282"/>
      <c r="C623" s="101" t="s">
        <v>428</v>
      </c>
      <c r="D623" s="105">
        <f t="shared" ref="D623:O623" ca="1" si="728">SUM(D619,D621,D622)</f>
        <v>0</v>
      </c>
      <c r="E623" s="105">
        <f t="shared" ca="1" si="728"/>
        <v>0</v>
      </c>
      <c r="F623" s="105">
        <f t="shared" ca="1" si="728"/>
        <v>0</v>
      </c>
      <c r="G623" s="105">
        <f t="shared" ca="1" si="728"/>
        <v>0</v>
      </c>
      <c r="H623" s="105">
        <f t="shared" ca="1" si="728"/>
        <v>0</v>
      </c>
      <c r="I623" s="105">
        <f t="shared" ca="1" si="728"/>
        <v>0</v>
      </c>
      <c r="J623" s="105">
        <f t="shared" ca="1" si="728"/>
        <v>0</v>
      </c>
      <c r="K623" s="105">
        <f t="shared" ca="1" si="728"/>
        <v>0</v>
      </c>
      <c r="L623" s="105">
        <f t="shared" ca="1" si="728"/>
        <v>0</v>
      </c>
      <c r="M623" s="105">
        <f t="shared" ca="1" si="728"/>
        <v>0</v>
      </c>
      <c r="N623" s="105">
        <f t="shared" ca="1" si="728"/>
        <v>0</v>
      </c>
      <c r="O623" s="105">
        <f t="shared" ca="1" si="728"/>
        <v>0</v>
      </c>
      <c r="Q623" t="str">
        <f t="shared" si="678"/>
        <v>Partner total ($)</v>
      </c>
    </row>
    <row r="624" spans="2:17">
      <c r="B624" s="282">
        <f ca="1">INDEX(CRC_Partner_Information!$B$7:$B$136,COUNTA(B$4:B624))</f>
        <v>125</v>
      </c>
      <c r="C624" s="98" t="s">
        <v>344</v>
      </c>
      <c r="D624" s="103">
        <f ca="1">INDEX(CRC_Contributions_Summary!$D$35:$O$554,MATCH($Q624,CRC_Contributions_Summary!$Q$35:$Q$554,0),MATCH(D$3,CRC_Contributions_Summary!$D$34:$O$34,0))</f>
        <v>0</v>
      </c>
      <c r="E624" s="103">
        <f ca="1">INDEX(CRC_Contributions_Summary!$D$35:$O$554,MATCH($Q624,CRC_Contributions_Summary!$Q$35:$Q$554,0),MATCH(E$3,CRC_Contributions_Summary!$D$34:$O$34,0))</f>
        <v>0</v>
      </c>
      <c r="F624" s="103">
        <f ca="1">INDEX(CRC_Contributions_Summary!$D$35:$O$554,MATCH($Q624,CRC_Contributions_Summary!$Q$35:$Q$554,0),MATCH(F$3,CRC_Contributions_Summary!$D$34:$O$34,0))</f>
        <v>0</v>
      </c>
      <c r="G624" s="103">
        <f ca="1">INDEX(CRC_Contributions_Summary!$D$35:$O$554,MATCH($Q624,CRC_Contributions_Summary!$Q$35:$Q$554,0),MATCH(G$3,CRC_Contributions_Summary!$D$34:$O$34,0))</f>
        <v>0</v>
      </c>
      <c r="H624" s="103">
        <f ca="1">INDEX(CRC_Contributions_Summary!$D$35:$O$554,MATCH($Q624,CRC_Contributions_Summary!$Q$35:$Q$554,0),MATCH(H$3,CRC_Contributions_Summary!$D$34:$O$34,0))</f>
        <v>0</v>
      </c>
      <c r="I624" s="103">
        <f ca="1">INDEX(CRC_Contributions_Summary!$D$35:$O$554,MATCH($Q624,CRC_Contributions_Summary!$Q$35:$Q$554,0),MATCH(I$3,CRC_Contributions_Summary!$D$34:$O$34,0))</f>
        <v>0</v>
      </c>
      <c r="J624" s="103">
        <f ca="1">INDEX(CRC_Contributions_Summary!$D$35:$O$554,MATCH($Q624,CRC_Contributions_Summary!$Q$35:$Q$554,0),MATCH(J$3,CRC_Contributions_Summary!$D$34:$O$34,0))</f>
        <v>0</v>
      </c>
      <c r="K624" s="103">
        <f ca="1">INDEX(CRC_Contributions_Summary!$D$35:$O$554,MATCH($Q624,CRC_Contributions_Summary!$Q$35:$Q$554,0),MATCH(K$3,CRC_Contributions_Summary!$D$34:$O$34,0))</f>
        <v>0</v>
      </c>
      <c r="L624" s="103">
        <f ca="1">INDEX(CRC_Contributions_Summary!$D$35:$O$554,MATCH($Q624,CRC_Contributions_Summary!$Q$35:$Q$554,0),MATCH(L$3,CRC_Contributions_Summary!$D$34:$O$34,0))</f>
        <v>0</v>
      </c>
      <c r="M624" s="103">
        <f ca="1">INDEX(CRC_Contributions_Summary!$D$35:$O$554,MATCH($Q624,CRC_Contributions_Summary!$Q$35:$Q$554,0),MATCH(M$3,CRC_Contributions_Summary!$D$34:$O$34,0))</f>
        <v>0</v>
      </c>
      <c r="N624" s="103">
        <f ca="1">INDEX(CRC_Contributions_Summary!$D$35:$O$554,MATCH($Q624,CRC_Contributions_Summary!$Q$35:$Q$554,0),MATCH(N$3,CRC_Contributions_Summary!$D$34:$O$34,0))</f>
        <v>0</v>
      </c>
      <c r="O624" s="103">
        <f t="shared" ref="O624:O627" ca="1" si="729">SUM(D624:N624)</f>
        <v>0</v>
      </c>
      <c r="P624">
        <f t="shared" ref="P624" ca="1" si="730">B624</f>
        <v>125</v>
      </c>
      <c r="Q624" t="str">
        <f t="shared" ca="1" si="678"/>
        <v>125Cash ($)</v>
      </c>
    </row>
    <row r="625" spans="2:17">
      <c r="B625" s="282"/>
      <c r="C625" s="99" t="s">
        <v>345</v>
      </c>
      <c r="D625" s="104">
        <f ca="1">INDEX(CRC_Contributions_Summary!$D$35:$O$554,MATCH($Q625,CRC_Contributions_Summary!$Q$35:$Q$554,0),MATCH(D$3,CRC_Contributions_Summary!$D$34:$O$34,0))</f>
        <v>0</v>
      </c>
      <c r="E625" s="104">
        <f ca="1">INDEX(CRC_Contributions_Summary!$D$35:$O$554,MATCH($Q625,CRC_Contributions_Summary!$Q$35:$Q$554,0),MATCH(E$3,CRC_Contributions_Summary!$D$34:$O$34,0))</f>
        <v>0</v>
      </c>
      <c r="F625" s="104">
        <f ca="1">INDEX(CRC_Contributions_Summary!$D$35:$O$554,MATCH($Q625,CRC_Contributions_Summary!$Q$35:$Q$554,0),MATCH(F$3,CRC_Contributions_Summary!$D$34:$O$34,0))</f>
        <v>0</v>
      </c>
      <c r="G625" s="104">
        <f ca="1">INDEX(CRC_Contributions_Summary!$D$35:$O$554,MATCH($Q625,CRC_Contributions_Summary!$Q$35:$Q$554,0),MATCH(G$3,CRC_Contributions_Summary!$D$34:$O$34,0))</f>
        <v>0</v>
      </c>
      <c r="H625" s="104">
        <f ca="1">INDEX(CRC_Contributions_Summary!$D$35:$O$554,MATCH($Q625,CRC_Contributions_Summary!$Q$35:$Q$554,0),MATCH(H$3,CRC_Contributions_Summary!$D$34:$O$34,0))</f>
        <v>0</v>
      </c>
      <c r="I625" s="104">
        <f ca="1">INDEX(CRC_Contributions_Summary!$D$35:$O$554,MATCH($Q625,CRC_Contributions_Summary!$Q$35:$Q$554,0),MATCH(I$3,CRC_Contributions_Summary!$D$34:$O$34,0))</f>
        <v>0</v>
      </c>
      <c r="J625" s="104">
        <f ca="1">INDEX(CRC_Contributions_Summary!$D$35:$O$554,MATCH($Q625,CRC_Contributions_Summary!$Q$35:$Q$554,0),MATCH(J$3,CRC_Contributions_Summary!$D$34:$O$34,0))</f>
        <v>0</v>
      </c>
      <c r="K625" s="104">
        <f ca="1">INDEX(CRC_Contributions_Summary!$D$35:$O$554,MATCH($Q625,CRC_Contributions_Summary!$Q$35:$Q$554,0),MATCH(K$3,CRC_Contributions_Summary!$D$34:$O$34,0))</f>
        <v>0</v>
      </c>
      <c r="L625" s="104">
        <f ca="1">INDEX(CRC_Contributions_Summary!$D$35:$O$554,MATCH($Q625,CRC_Contributions_Summary!$Q$35:$Q$554,0),MATCH(L$3,CRC_Contributions_Summary!$D$34:$O$34,0))</f>
        <v>0</v>
      </c>
      <c r="M625" s="104">
        <f ca="1">INDEX(CRC_Contributions_Summary!$D$35:$O$554,MATCH($Q625,CRC_Contributions_Summary!$Q$35:$Q$554,0),MATCH(M$3,CRC_Contributions_Summary!$D$34:$O$34,0))</f>
        <v>0</v>
      </c>
      <c r="N625" s="104">
        <f ca="1">INDEX(CRC_Contributions_Summary!$D$35:$O$554,MATCH($Q625,CRC_Contributions_Summary!$Q$35:$Q$554,0),MATCH(N$3,CRC_Contributions_Summary!$D$34:$O$34,0))</f>
        <v>0</v>
      </c>
      <c r="O625" s="104">
        <f t="shared" ca="1" si="729"/>
        <v>0</v>
      </c>
      <c r="P625">
        <f t="shared" ref="P625" ca="1" si="731">B624</f>
        <v>125</v>
      </c>
      <c r="Q625" t="str">
        <f t="shared" ca="1" si="678"/>
        <v>125Number of FTE</v>
      </c>
    </row>
    <row r="626" spans="2:17">
      <c r="B626" s="282"/>
      <c r="C626" s="99" t="s">
        <v>355</v>
      </c>
      <c r="D626" s="103">
        <f ca="1">INDEX(CRC_Contributions_Summary!$D$35:$O$554,MATCH($Q626,CRC_Contributions_Summary!$Q$35:$Q$554,0),MATCH(D$3,CRC_Contributions_Summary!$D$34:$O$34,0))</f>
        <v>0</v>
      </c>
      <c r="E626" s="103">
        <f ca="1">INDEX(CRC_Contributions_Summary!$D$35:$O$554,MATCH($Q626,CRC_Contributions_Summary!$Q$35:$Q$554,0),MATCH(E$3,CRC_Contributions_Summary!$D$34:$O$34,0))</f>
        <v>0</v>
      </c>
      <c r="F626" s="103">
        <f ca="1">INDEX(CRC_Contributions_Summary!$D$35:$O$554,MATCH($Q626,CRC_Contributions_Summary!$Q$35:$Q$554,0),MATCH(F$3,CRC_Contributions_Summary!$D$34:$O$34,0))</f>
        <v>0</v>
      </c>
      <c r="G626" s="103">
        <f ca="1">INDEX(CRC_Contributions_Summary!$D$35:$O$554,MATCH($Q626,CRC_Contributions_Summary!$Q$35:$Q$554,0),MATCH(G$3,CRC_Contributions_Summary!$D$34:$O$34,0))</f>
        <v>0</v>
      </c>
      <c r="H626" s="103">
        <f ca="1">INDEX(CRC_Contributions_Summary!$D$35:$O$554,MATCH($Q626,CRC_Contributions_Summary!$Q$35:$Q$554,0),MATCH(H$3,CRC_Contributions_Summary!$D$34:$O$34,0))</f>
        <v>0</v>
      </c>
      <c r="I626" s="103">
        <f ca="1">INDEX(CRC_Contributions_Summary!$D$35:$O$554,MATCH($Q626,CRC_Contributions_Summary!$Q$35:$Q$554,0),MATCH(I$3,CRC_Contributions_Summary!$D$34:$O$34,0))</f>
        <v>0</v>
      </c>
      <c r="J626" s="103">
        <f ca="1">INDEX(CRC_Contributions_Summary!$D$35:$O$554,MATCH($Q626,CRC_Contributions_Summary!$Q$35:$Q$554,0),MATCH(J$3,CRC_Contributions_Summary!$D$34:$O$34,0))</f>
        <v>0</v>
      </c>
      <c r="K626" s="103">
        <f ca="1">INDEX(CRC_Contributions_Summary!$D$35:$O$554,MATCH($Q626,CRC_Contributions_Summary!$Q$35:$Q$554,0),MATCH(K$3,CRC_Contributions_Summary!$D$34:$O$34,0))</f>
        <v>0</v>
      </c>
      <c r="L626" s="103">
        <f ca="1">INDEX(CRC_Contributions_Summary!$D$35:$O$554,MATCH($Q626,CRC_Contributions_Summary!$Q$35:$Q$554,0),MATCH(L$3,CRC_Contributions_Summary!$D$34:$O$34,0))</f>
        <v>0</v>
      </c>
      <c r="M626" s="103">
        <f ca="1">INDEX(CRC_Contributions_Summary!$D$35:$O$554,MATCH($Q626,CRC_Contributions_Summary!$Q$35:$Q$554,0),MATCH(M$3,CRC_Contributions_Summary!$D$34:$O$34,0))</f>
        <v>0</v>
      </c>
      <c r="N626" s="103">
        <f ca="1">INDEX(CRC_Contributions_Summary!$D$35:$O$554,MATCH($Q626,CRC_Contributions_Summary!$Q$35:$Q$554,0),MATCH(N$3,CRC_Contributions_Summary!$D$34:$O$34,0))</f>
        <v>0</v>
      </c>
      <c r="O626" s="103">
        <f t="shared" ca="1" si="729"/>
        <v>0</v>
      </c>
      <c r="P626">
        <f t="shared" ref="P626" ca="1" si="732">B624</f>
        <v>125</v>
      </c>
      <c r="Q626" t="str">
        <f t="shared" ca="1" si="678"/>
        <v>125Staff value ($)</v>
      </c>
    </row>
    <row r="627" spans="2:17">
      <c r="B627" s="282"/>
      <c r="C627" s="100" t="s">
        <v>347</v>
      </c>
      <c r="D627" s="103">
        <f ca="1">INDEX(CRC_Contributions_Summary!$D$35:$O$554,MATCH($Q627,CRC_Contributions_Summary!$Q$35:$Q$554,0),MATCH(D$3,CRC_Contributions_Summary!$D$34:$O$34,0))</f>
        <v>0</v>
      </c>
      <c r="E627" s="103">
        <f ca="1">INDEX(CRC_Contributions_Summary!$D$35:$O$554,MATCH($Q627,CRC_Contributions_Summary!$Q$35:$Q$554,0),MATCH(E$3,CRC_Contributions_Summary!$D$34:$O$34,0))</f>
        <v>0</v>
      </c>
      <c r="F627" s="103">
        <f ca="1">INDEX(CRC_Contributions_Summary!$D$35:$O$554,MATCH($Q627,CRC_Contributions_Summary!$Q$35:$Q$554,0),MATCH(F$3,CRC_Contributions_Summary!$D$34:$O$34,0))</f>
        <v>0</v>
      </c>
      <c r="G627" s="103">
        <f ca="1">INDEX(CRC_Contributions_Summary!$D$35:$O$554,MATCH($Q627,CRC_Contributions_Summary!$Q$35:$Q$554,0),MATCH(G$3,CRC_Contributions_Summary!$D$34:$O$34,0))</f>
        <v>0</v>
      </c>
      <c r="H627" s="103">
        <f ca="1">INDEX(CRC_Contributions_Summary!$D$35:$O$554,MATCH($Q627,CRC_Contributions_Summary!$Q$35:$Q$554,0),MATCH(H$3,CRC_Contributions_Summary!$D$34:$O$34,0))</f>
        <v>0</v>
      </c>
      <c r="I627" s="103">
        <f ca="1">INDEX(CRC_Contributions_Summary!$D$35:$O$554,MATCH($Q627,CRC_Contributions_Summary!$Q$35:$Q$554,0),MATCH(I$3,CRC_Contributions_Summary!$D$34:$O$34,0))</f>
        <v>0</v>
      </c>
      <c r="J627" s="103">
        <f ca="1">INDEX(CRC_Contributions_Summary!$D$35:$O$554,MATCH($Q627,CRC_Contributions_Summary!$Q$35:$Q$554,0),MATCH(J$3,CRC_Contributions_Summary!$D$34:$O$34,0))</f>
        <v>0</v>
      </c>
      <c r="K627" s="103">
        <f ca="1">INDEX(CRC_Contributions_Summary!$D$35:$O$554,MATCH($Q627,CRC_Contributions_Summary!$Q$35:$Q$554,0),MATCH(K$3,CRC_Contributions_Summary!$D$34:$O$34,0))</f>
        <v>0</v>
      </c>
      <c r="L627" s="103">
        <f ca="1">INDEX(CRC_Contributions_Summary!$D$35:$O$554,MATCH($Q627,CRC_Contributions_Summary!$Q$35:$Q$554,0),MATCH(L$3,CRC_Contributions_Summary!$D$34:$O$34,0))</f>
        <v>0</v>
      </c>
      <c r="M627" s="103">
        <f ca="1">INDEX(CRC_Contributions_Summary!$D$35:$O$554,MATCH($Q627,CRC_Contributions_Summary!$Q$35:$Q$554,0),MATCH(M$3,CRC_Contributions_Summary!$D$34:$O$34,0))</f>
        <v>0</v>
      </c>
      <c r="N627" s="103">
        <f ca="1">INDEX(CRC_Contributions_Summary!$D$35:$O$554,MATCH($Q627,CRC_Contributions_Summary!$Q$35:$Q$554,0),MATCH(N$3,CRC_Contributions_Summary!$D$34:$O$34,0))</f>
        <v>0</v>
      </c>
      <c r="O627" s="103">
        <f t="shared" ca="1" si="729"/>
        <v>0</v>
      </c>
      <c r="P627">
        <f t="shared" ref="P627" ca="1" si="733">B624</f>
        <v>125</v>
      </c>
      <c r="Q627" t="str">
        <f t="shared" ca="1" si="678"/>
        <v>125Non-staff in-kind ($)</v>
      </c>
    </row>
    <row r="628" spans="2:17">
      <c r="B628" s="282"/>
      <c r="C628" s="101" t="s">
        <v>428</v>
      </c>
      <c r="D628" s="105">
        <f t="shared" ref="D628:O628" ca="1" si="734">SUM(D624,D626,D627)</f>
        <v>0</v>
      </c>
      <c r="E628" s="105">
        <f t="shared" ca="1" si="734"/>
        <v>0</v>
      </c>
      <c r="F628" s="105">
        <f t="shared" ca="1" si="734"/>
        <v>0</v>
      </c>
      <c r="G628" s="105">
        <f t="shared" ca="1" si="734"/>
        <v>0</v>
      </c>
      <c r="H628" s="105">
        <f t="shared" ca="1" si="734"/>
        <v>0</v>
      </c>
      <c r="I628" s="105">
        <f t="shared" ca="1" si="734"/>
        <v>0</v>
      </c>
      <c r="J628" s="105">
        <f t="shared" ca="1" si="734"/>
        <v>0</v>
      </c>
      <c r="K628" s="105">
        <f t="shared" ca="1" si="734"/>
        <v>0</v>
      </c>
      <c r="L628" s="105">
        <f t="shared" ca="1" si="734"/>
        <v>0</v>
      </c>
      <c r="M628" s="105">
        <f t="shared" ca="1" si="734"/>
        <v>0</v>
      </c>
      <c r="N628" s="105">
        <f t="shared" ca="1" si="734"/>
        <v>0</v>
      </c>
      <c r="O628" s="105">
        <f t="shared" ca="1" si="734"/>
        <v>0</v>
      </c>
      <c r="Q628" t="str">
        <f t="shared" si="678"/>
        <v>Partner total ($)</v>
      </c>
    </row>
    <row r="629" spans="2:17">
      <c r="B629" s="282">
        <f ca="1">INDEX(CRC_Partner_Information!$B$7:$B$136,COUNTA(B$4:B629))</f>
        <v>126</v>
      </c>
      <c r="C629" s="98" t="s">
        <v>344</v>
      </c>
      <c r="D629" s="103">
        <f ca="1">INDEX(CRC_Contributions_Summary!$D$35:$O$554,MATCH($Q629,CRC_Contributions_Summary!$Q$35:$Q$554,0),MATCH(D$3,CRC_Contributions_Summary!$D$34:$O$34,0))</f>
        <v>0</v>
      </c>
      <c r="E629" s="103">
        <f ca="1">INDEX(CRC_Contributions_Summary!$D$35:$O$554,MATCH($Q629,CRC_Contributions_Summary!$Q$35:$Q$554,0),MATCH(E$3,CRC_Contributions_Summary!$D$34:$O$34,0))</f>
        <v>0</v>
      </c>
      <c r="F629" s="103">
        <f ca="1">INDEX(CRC_Contributions_Summary!$D$35:$O$554,MATCH($Q629,CRC_Contributions_Summary!$Q$35:$Q$554,0),MATCH(F$3,CRC_Contributions_Summary!$D$34:$O$34,0))</f>
        <v>0</v>
      </c>
      <c r="G629" s="103">
        <f ca="1">INDEX(CRC_Contributions_Summary!$D$35:$O$554,MATCH($Q629,CRC_Contributions_Summary!$Q$35:$Q$554,0),MATCH(G$3,CRC_Contributions_Summary!$D$34:$O$34,0))</f>
        <v>0</v>
      </c>
      <c r="H629" s="103">
        <f ca="1">INDEX(CRC_Contributions_Summary!$D$35:$O$554,MATCH($Q629,CRC_Contributions_Summary!$Q$35:$Q$554,0),MATCH(H$3,CRC_Contributions_Summary!$D$34:$O$34,0))</f>
        <v>0</v>
      </c>
      <c r="I629" s="103">
        <f ca="1">INDEX(CRC_Contributions_Summary!$D$35:$O$554,MATCH($Q629,CRC_Contributions_Summary!$Q$35:$Q$554,0),MATCH(I$3,CRC_Contributions_Summary!$D$34:$O$34,0))</f>
        <v>0</v>
      </c>
      <c r="J629" s="103">
        <f ca="1">INDEX(CRC_Contributions_Summary!$D$35:$O$554,MATCH($Q629,CRC_Contributions_Summary!$Q$35:$Q$554,0),MATCH(J$3,CRC_Contributions_Summary!$D$34:$O$34,0))</f>
        <v>0</v>
      </c>
      <c r="K629" s="103">
        <f ca="1">INDEX(CRC_Contributions_Summary!$D$35:$O$554,MATCH($Q629,CRC_Contributions_Summary!$Q$35:$Q$554,0),MATCH(K$3,CRC_Contributions_Summary!$D$34:$O$34,0))</f>
        <v>0</v>
      </c>
      <c r="L629" s="103">
        <f ca="1">INDEX(CRC_Contributions_Summary!$D$35:$O$554,MATCH($Q629,CRC_Contributions_Summary!$Q$35:$Q$554,0),MATCH(L$3,CRC_Contributions_Summary!$D$34:$O$34,0))</f>
        <v>0</v>
      </c>
      <c r="M629" s="103">
        <f ca="1">INDEX(CRC_Contributions_Summary!$D$35:$O$554,MATCH($Q629,CRC_Contributions_Summary!$Q$35:$Q$554,0),MATCH(M$3,CRC_Contributions_Summary!$D$34:$O$34,0))</f>
        <v>0</v>
      </c>
      <c r="N629" s="103">
        <f ca="1">INDEX(CRC_Contributions_Summary!$D$35:$O$554,MATCH($Q629,CRC_Contributions_Summary!$Q$35:$Q$554,0),MATCH(N$3,CRC_Contributions_Summary!$D$34:$O$34,0))</f>
        <v>0</v>
      </c>
      <c r="O629" s="103">
        <f t="shared" ref="O629:O632" ca="1" si="735">SUM(D629:N629)</f>
        <v>0</v>
      </c>
      <c r="P629">
        <f t="shared" ref="P629" ca="1" si="736">B629</f>
        <v>126</v>
      </c>
      <c r="Q629" t="str">
        <f t="shared" ca="1" si="678"/>
        <v>126Cash ($)</v>
      </c>
    </row>
    <row r="630" spans="2:17">
      <c r="B630" s="282"/>
      <c r="C630" s="99" t="s">
        <v>345</v>
      </c>
      <c r="D630" s="104">
        <f ca="1">INDEX(CRC_Contributions_Summary!$D$35:$O$554,MATCH($Q630,CRC_Contributions_Summary!$Q$35:$Q$554,0),MATCH(D$3,CRC_Contributions_Summary!$D$34:$O$34,0))</f>
        <v>0</v>
      </c>
      <c r="E630" s="104">
        <f ca="1">INDEX(CRC_Contributions_Summary!$D$35:$O$554,MATCH($Q630,CRC_Contributions_Summary!$Q$35:$Q$554,0),MATCH(E$3,CRC_Contributions_Summary!$D$34:$O$34,0))</f>
        <v>0</v>
      </c>
      <c r="F630" s="104">
        <f ca="1">INDEX(CRC_Contributions_Summary!$D$35:$O$554,MATCH($Q630,CRC_Contributions_Summary!$Q$35:$Q$554,0),MATCH(F$3,CRC_Contributions_Summary!$D$34:$O$34,0))</f>
        <v>0</v>
      </c>
      <c r="G630" s="104">
        <f ca="1">INDEX(CRC_Contributions_Summary!$D$35:$O$554,MATCH($Q630,CRC_Contributions_Summary!$Q$35:$Q$554,0),MATCH(G$3,CRC_Contributions_Summary!$D$34:$O$34,0))</f>
        <v>0</v>
      </c>
      <c r="H630" s="104">
        <f ca="1">INDEX(CRC_Contributions_Summary!$D$35:$O$554,MATCH($Q630,CRC_Contributions_Summary!$Q$35:$Q$554,0),MATCH(H$3,CRC_Contributions_Summary!$D$34:$O$34,0))</f>
        <v>0</v>
      </c>
      <c r="I630" s="104">
        <f ca="1">INDEX(CRC_Contributions_Summary!$D$35:$O$554,MATCH($Q630,CRC_Contributions_Summary!$Q$35:$Q$554,0),MATCH(I$3,CRC_Contributions_Summary!$D$34:$O$34,0))</f>
        <v>0</v>
      </c>
      <c r="J630" s="104">
        <f ca="1">INDEX(CRC_Contributions_Summary!$D$35:$O$554,MATCH($Q630,CRC_Contributions_Summary!$Q$35:$Q$554,0),MATCH(J$3,CRC_Contributions_Summary!$D$34:$O$34,0))</f>
        <v>0</v>
      </c>
      <c r="K630" s="104">
        <f ca="1">INDEX(CRC_Contributions_Summary!$D$35:$O$554,MATCH($Q630,CRC_Contributions_Summary!$Q$35:$Q$554,0),MATCH(K$3,CRC_Contributions_Summary!$D$34:$O$34,0))</f>
        <v>0</v>
      </c>
      <c r="L630" s="104">
        <f ca="1">INDEX(CRC_Contributions_Summary!$D$35:$O$554,MATCH($Q630,CRC_Contributions_Summary!$Q$35:$Q$554,0),MATCH(L$3,CRC_Contributions_Summary!$D$34:$O$34,0))</f>
        <v>0</v>
      </c>
      <c r="M630" s="104">
        <f ca="1">INDEX(CRC_Contributions_Summary!$D$35:$O$554,MATCH($Q630,CRC_Contributions_Summary!$Q$35:$Q$554,0),MATCH(M$3,CRC_Contributions_Summary!$D$34:$O$34,0))</f>
        <v>0</v>
      </c>
      <c r="N630" s="104">
        <f ca="1">INDEX(CRC_Contributions_Summary!$D$35:$O$554,MATCH($Q630,CRC_Contributions_Summary!$Q$35:$Q$554,0),MATCH(N$3,CRC_Contributions_Summary!$D$34:$O$34,0))</f>
        <v>0</v>
      </c>
      <c r="O630" s="104">
        <f t="shared" ca="1" si="735"/>
        <v>0</v>
      </c>
      <c r="P630">
        <f t="shared" ref="P630" ca="1" si="737">B629</f>
        <v>126</v>
      </c>
      <c r="Q630" t="str">
        <f t="shared" ca="1" si="678"/>
        <v>126Number of FTE</v>
      </c>
    </row>
    <row r="631" spans="2:17">
      <c r="B631" s="282"/>
      <c r="C631" s="99" t="s">
        <v>355</v>
      </c>
      <c r="D631" s="103">
        <f ca="1">INDEX(CRC_Contributions_Summary!$D$35:$O$554,MATCH($Q631,CRC_Contributions_Summary!$Q$35:$Q$554,0),MATCH(D$3,CRC_Contributions_Summary!$D$34:$O$34,0))</f>
        <v>0</v>
      </c>
      <c r="E631" s="103">
        <f ca="1">INDEX(CRC_Contributions_Summary!$D$35:$O$554,MATCH($Q631,CRC_Contributions_Summary!$Q$35:$Q$554,0),MATCH(E$3,CRC_Contributions_Summary!$D$34:$O$34,0))</f>
        <v>0</v>
      </c>
      <c r="F631" s="103">
        <f ca="1">INDEX(CRC_Contributions_Summary!$D$35:$O$554,MATCH($Q631,CRC_Contributions_Summary!$Q$35:$Q$554,0),MATCH(F$3,CRC_Contributions_Summary!$D$34:$O$34,0))</f>
        <v>0</v>
      </c>
      <c r="G631" s="103">
        <f ca="1">INDEX(CRC_Contributions_Summary!$D$35:$O$554,MATCH($Q631,CRC_Contributions_Summary!$Q$35:$Q$554,0),MATCH(G$3,CRC_Contributions_Summary!$D$34:$O$34,0))</f>
        <v>0</v>
      </c>
      <c r="H631" s="103">
        <f ca="1">INDEX(CRC_Contributions_Summary!$D$35:$O$554,MATCH($Q631,CRC_Contributions_Summary!$Q$35:$Q$554,0),MATCH(H$3,CRC_Contributions_Summary!$D$34:$O$34,0))</f>
        <v>0</v>
      </c>
      <c r="I631" s="103">
        <f ca="1">INDEX(CRC_Contributions_Summary!$D$35:$O$554,MATCH($Q631,CRC_Contributions_Summary!$Q$35:$Q$554,0),MATCH(I$3,CRC_Contributions_Summary!$D$34:$O$34,0))</f>
        <v>0</v>
      </c>
      <c r="J631" s="103">
        <f ca="1">INDEX(CRC_Contributions_Summary!$D$35:$O$554,MATCH($Q631,CRC_Contributions_Summary!$Q$35:$Q$554,0),MATCH(J$3,CRC_Contributions_Summary!$D$34:$O$34,0))</f>
        <v>0</v>
      </c>
      <c r="K631" s="103">
        <f ca="1">INDEX(CRC_Contributions_Summary!$D$35:$O$554,MATCH($Q631,CRC_Contributions_Summary!$Q$35:$Q$554,0),MATCH(K$3,CRC_Contributions_Summary!$D$34:$O$34,0))</f>
        <v>0</v>
      </c>
      <c r="L631" s="103">
        <f ca="1">INDEX(CRC_Contributions_Summary!$D$35:$O$554,MATCH($Q631,CRC_Contributions_Summary!$Q$35:$Q$554,0),MATCH(L$3,CRC_Contributions_Summary!$D$34:$O$34,0))</f>
        <v>0</v>
      </c>
      <c r="M631" s="103">
        <f ca="1">INDEX(CRC_Contributions_Summary!$D$35:$O$554,MATCH($Q631,CRC_Contributions_Summary!$Q$35:$Q$554,0),MATCH(M$3,CRC_Contributions_Summary!$D$34:$O$34,0))</f>
        <v>0</v>
      </c>
      <c r="N631" s="103">
        <f ca="1">INDEX(CRC_Contributions_Summary!$D$35:$O$554,MATCH($Q631,CRC_Contributions_Summary!$Q$35:$Q$554,0),MATCH(N$3,CRC_Contributions_Summary!$D$34:$O$34,0))</f>
        <v>0</v>
      </c>
      <c r="O631" s="103">
        <f t="shared" ca="1" si="735"/>
        <v>0</v>
      </c>
      <c r="P631">
        <f t="shared" ref="P631" ca="1" si="738">B629</f>
        <v>126</v>
      </c>
      <c r="Q631" t="str">
        <f t="shared" ca="1" si="678"/>
        <v>126Staff value ($)</v>
      </c>
    </row>
    <row r="632" spans="2:17">
      <c r="B632" s="282"/>
      <c r="C632" s="100" t="s">
        <v>347</v>
      </c>
      <c r="D632" s="103">
        <f ca="1">INDEX(CRC_Contributions_Summary!$D$35:$O$554,MATCH($Q632,CRC_Contributions_Summary!$Q$35:$Q$554,0),MATCH(D$3,CRC_Contributions_Summary!$D$34:$O$34,0))</f>
        <v>0</v>
      </c>
      <c r="E632" s="103">
        <f ca="1">INDEX(CRC_Contributions_Summary!$D$35:$O$554,MATCH($Q632,CRC_Contributions_Summary!$Q$35:$Q$554,0),MATCH(E$3,CRC_Contributions_Summary!$D$34:$O$34,0))</f>
        <v>0</v>
      </c>
      <c r="F632" s="103">
        <f ca="1">INDEX(CRC_Contributions_Summary!$D$35:$O$554,MATCH($Q632,CRC_Contributions_Summary!$Q$35:$Q$554,0),MATCH(F$3,CRC_Contributions_Summary!$D$34:$O$34,0))</f>
        <v>0</v>
      </c>
      <c r="G632" s="103">
        <f ca="1">INDEX(CRC_Contributions_Summary!$D$35:$O$554,MATCH($Q632,CRC_Contributions_Summary!$Q$35:$Q$554,0),MATCH(G$3,CRC_Contributions_Summary!$D$34:$O$34,0))</f>
        <v>0</v>
      </c>
      <c r="H632" s="103">
        <f ca="1">INDEX(CRC_Contributions_Summary!$D$35:$O$554,MATCH($Q632,CRC_Contributions_Summary!$Q$35:$Q$554,0),MATCH(H$3,CRC_Contributions_Summary!$D$34:$O$34,0))</f>
        <v>0</v>
      </c>
      <c r="I632" s="103">
        <f ca="1">INDEX(CRC_Contributions_Summary!$D$35:$O$554,MATCH($Q632,CRC_Contributions_Summary!$Q$35:$Q$554,0),MATCH(I$3,CRC_Contributions_Summary!$D$34:$O$34,0))</f>
        <v>0</v>
      </c>
      <c r="J632" s="103">
        <f ca="1">INDEX(CRC_Contributions_Summary!$D$35:$O$554,MATCH($Q632,CRC_Contributions_Summary!$Q$35:$Q$554,0),MATCH(J$3,CRC_Contributions_Summary!$D$34:$O$34,0))</f>
        <v>0</v>
      </c>
      <c r="K632" s="103">
        <f ca="1">INDEX(CRC_Contributions_Summary!$D$35:$O$554,MATCH($Q632,CRC_Contributions_Summary!$Q$35:$Q$554,0),MATCH(K$3,CRC_Contributions_Summary!$D$34:$O$34,0))</f>
        <v>0</v>
      </c>
      <c r="L632" s="103">
        <f ca="1">INDEX(CRC_Contributions_Summary!$D$35:$O$554,MATCH($Q632,CRC_Contributions_Summary!$Q$35:$Q$554,0),MATCH(L$3,CRC_Contributions_Summary!$D$34:$O$34,0))</f>
        <v>0</v>
      </c>
      <c r="M632" s="103">
        <f ca="1">INDEX(CRC_Contributions_Summary!$D$35:$O$554,MATCH($Q632,CRC_Contributions_Summary!$Q$35:$Q$554,0),MATCH(M$3,CRC_Contributions_Summary!$D$34:$O$34,0))</f>
        <v>0</v>
      </c>
      <c r="N632" s="103">
        <f ca="1">INDEX(CRC_Contributions_Summary!$D$35:$O$554,MATCH($Q632,CRC_Contributions_Summary!$Q$35:$Q$554,0),MATCH(N$3,CRC_Contributions_Summary!$D$34:$O$34,0))</f>
        <v>0</v>
      </c>
      <c r="O632" s="103">
        <f t="shared" ca="1" si="735"/>
        <v>0</v>
      </c>
      <c r="P632">
        <f t="shared" ref="P632" ca="1" si="739">B629</f>
        <v>126</v>
      </c>
      <c r="Q632" t="str">
        <f t="shared" ca="1" si="678"/>
        <v>126Non-staff in-kind ($)</v>
      </c>
    </row>
    <row r="633" spans="2:17">
      <c r="B633" s="282"/>
      <c r="C633" s="101" t="s">
        <v>428</v>
      </c>
      <c r="D633" s="105">
        <f t="shared" ref="D633:O633" ca="1" si="740">SUM(D629,D631,D632)</f>
        <v>0</v>
      </c>
      <c r="E633" s="105">
        <f t="shared" ca="1" si="740"/>
        <v>0</v>
      </c>
      <c r="F633" s="105">
        <f t="shared" ca="1" si="740"/>
        <v>0</v>
      </c>
      <c r="G633" s="105">
        <f t="shared" ca="1" si="740"/>
        <v>0</v>
      </c>
      <c r="H633" s="105">
        <f t="shared" ca="1" si="740"/>
        <v>0</v>
      </c>
      <c r="I633" s="105">
        <f t="shared" ca="1" si="740"/>
        <v>0</v>
      </c>
      <c r="J633" s="105">
        <f t="shared" ca="1" si="740"/>
        <v>0</v>
      </c>
      <c r="K633" s="105">
        <f t="shared" ca="1" si="740"/>
        <v>0</v>
      </c>
      <c r="L633" s="105">
        <f t="shared" ca="1" si="740"/>
        <v>0</v>
      </c>
      <c r="M633" s="105">
        <f t="shared" ca="1" si="740"/>
        <v>0</v>
      </c>
      <c r="N633" s="105">
        <f t="shared" ca="1" si="740"/>
        <v>0</v>
      </c>
      <c r="O633" s="105">
        <f t="shared" ca="1" si="740"/>
        <v>0</v>
      </c>
      <c r="Q633" t="str">
        <f t="shared" si="678"/>
        <v>Partner total ($)</v>
      </c>
    </row>
    <row r="634" spans="2:17">
      <c r="B634" s="282">
        <f ca="1">INDEX(CRC_Partner_Information!$B$7:$B$136,COUNTA(B$4:B634))</f>
        <v>127</v>
      </c>
      <c r="C634" s="98" t="s">
        <v>344</v>
      </c>
      <c r="D634" s="103">
        <f ca="1">INDEX(CRC_Contributions_Summary!$D$35:$O$554,MATCH($Q634,CRC_Contributions_Summary!$Q$35:$Q$554,0),MATCH(D$3,CRC_Contributions_Summary!$D$34:$O$34,0))</f>
        <v>0</v>
      </c>
      <c r="E634" s="103">
        <f ca="1">INDEX(CRC_Contributions_Summary!$D$35:$O$554,MATCH($Q634,CRC_Contributions_Summary!$Q$35:$Q$554,0),MATCH(E$3,CRC_Contributions_Summary!$D$34:$O$34,0))</f>
        <v>0</v>
      </c>
      <c r="F634" s="103">
        <f ca="1">INDEX(CRC_Contributions_Summary!$D$35:$O$554,MATCH($Q634,CRC_Contributions_Summary!$Q$35:$Q$554,0),MATCH(F$3,CRC_Contributions_Summary!$D$34:$O$34,0))</f>
        <v>0</v>
      </c>
      <c r="G634" s="103">
        <f ca="1">INDEX(CRC_Contributions_Summary!$D$35:$O$554,MATCH($Q634,CRC_Contributions_Summary!$Q$35:$Q$554,0),MATCH(G$3,CRC_Contributions_Summary!$D$34:$O$34,0))</f>
        <v>0</v>
      </c>
      <c r="H634" s="103">
        <f ca="1">INDEX(CRC_Contributions_Summary!$D$35:$O$554,MATCH($Q634,CRC_Contributions_Summary!$Q$35:$Q$554,0),MATCH(H$3,CRC_Contributions_Summary!$D$34:$O$34,0))</f>
        <v>0</v>
      </c>
      <c r="I634" s="103">
        <f ca="1">INDEX(CRC_Contributions_Summary!$D$35:$O$554,MATCH($Q634,CRC_Contributions_Summary!$Q$35:$Q$554,0),MATCH(I$3,CRC_Contributions_Summary!$D$34:$O$34,0))</f>
        <v>0</v>
      </c>
      <c r="J634" s="103">
        <f ca="1">INDEX(CRC_Contributions_Summary!$D$35:$O$554,MATCH($Q634,CRC_Contributions_Summary!$Q$35:$Q$554,0),MATCH(J$3,CRC_Contributions_Summary!$D$34:$O$34,0))</f>
        <v>0</v>
      </c>
      <c r="K634" s="103">
        <f ca="1">INDEX(CRC_Contributions_Summary!$D$35:$O$554,MATCH($Q634,CRC_Contributions_Summary!$Q$35:$Q$554,0),MATCH(K$3,CRC_Contributions_Summary!$D$34:$O$34,0))</f>
        <v>0</v>
      </c>
      <c r="L634" s="103">
        <f ca="1">INDEX(CRC_Contributions_Summary!$D$35:$O$554,MATCH($Q634,CRC_Contributions_Summary!$Q$35:$Q$554,0),MATCH(L$3,CRC_Contributions_Summary!$D$34:$O$34,0))</f>
        <v>0</v>
      </c>
      <c r="M634" s="103">
        <f ca="1">INDEX(CRC_Contributions_Summary!$D$35:$O$554,MATCH($Q634,CRC_Contributions_Summary!$Q$35:$Q$554,0),MATCH(M$3,CRC_Contributions_Summary!$D$34:$O$34,0))</f>
        <v>0</v>
      </c>
      <c r="N634" s="103">
        <f ca="1">INDEX(CRC_Contributions_Summary!$D$35:$O$554,MATCH($Q634,CRC_Contributions_Summary!$Q$35:$Q$554,0),MATCH(N$3,CRC_Contributions_Summary!$D$34:$O$34,0))</f>
        <v>0</v>
      </c>
      <c r="O634" s="103">
        <f t="shared" ref="O634:O637" ca="1" si="741">SUM(D634:N634)</f>
        <v>0</v>
      </c>
      <c r="P634">
        <f t="shared" ref="P634" ca="1" si="742">B634</f>
        <v>127</v>
      </c>
      <c r="Q634" t="str">
        <f t="shared" ca="1" si="678"/>
        <v>127Cash ($)</v>
      </c>
    </row>
    <row r="635" spans="2:17">
      <c r="B635" s="282"/>
      <c r="C635" s="99" t="s">
        <v>345</v>
      </c>
      <c r="D635" s="104">
        <f ca="1">INDEX(CRC_Contributions_Summary!$D$35:$O$554,MATCH($Q635,CRC_Contributions_Summary!$Q$35:$Q$554,0),MATCH(D$3,CRC_Contributions_Summary!$D$34:$O$34,0))</f>
        <v>0</v>
      </c>
      <c r="E635" s="104">
        <f ca="1">INDEX(CRC_Contributions_Summary!$D$35:$O$554,MATCH($Q635,CRC_Contributions_Summary!$Q$35:$Q$554,0),MATCH(E$3,CRC_Contributions_Summary!$D$34:$O$34,0))</f>
        <v>0</v>
      </c>
      <c r="F635" s="104">
        <f ca="1">INDEX(CRC_Contributions_Summary!$D$35:$O$554,MATCH($Q635,CRC_Contributions_Summary!$Q$35:$Q$554,0),MATCH(F$3,CRC_Contributions_Summary!$D$34:$O$34,0))</f>
        <v>0</v>
      </c>
      <c r="G635" s="104">
        <f ca="1">INDEX(CRC_Contributions_Summary!$D$35:$O$554,MATCH($Q635,CRC_Contributions_Summary!$Q$35:$Q$554,0),MATCH(G$3,CRC_Contributions_Summary!$D$34:$O$34,0))</f>
        <v>0</v>
      </c>
      <c r="H635" s="104">
        <f ca="1">INDEX(CRC_Contributions_Summary!$D$35:$O$554,MATCH($Q635,CRC_Contributions_Summary!$Q$35:$Q$554,0),MATCH(H$3,CRC_Contributions_Summary!$D$34:$O$34,0))</f>
        <v>0</v>
      </c>
      <c r="I635" s="104">
        <f ca="1">INDEX(CRC_Contributions_Summary!$D$35:$O$554,MATCH($Q635,CRC_Contributions_Summary!$Q$35:$Q$554,0),MATCH(I$3,CRC_Contributions_Summary!$D$34:$O$34,0))</f>
        <v>0</v>
      </c>
      <c r="J635" s="104">
        <f ca="1">INDEX(CRC_Contributions_Summary!$D$35:$O$554,MATCH($Q635,CRC_Contributions_Summary!$Q$35:$Q$554,0),MATCH(J$3,CRC_Contributions_Summary!$D$34:$O$34,0))</f>
        <v>0</v>
      </c>
      <c r="K635" s="104">
        <f ca="1">INDEX(CRC_Contributions_Summary!$D$35:$O$554,MATCH($Q635,CRC_Contributions_Summary!$Q$35:$Q$554,0),MATCH(K$3,CRC_Contributions_Summary!$D$34:$O$34,0))</f>
        <v>0</v>
      </c>
      <c r="L635" s="104">
        <f ca="1">INDEX(CRC_Contributions_Summary!$D$35:$O$554,MATCH($Q635,CRC_Contributions_Summary!$Q$35:$Q$554,0),MATCH(L$3,CRC_Contributions_Summary!$D$34:$O$34,0))</f>
        <v>0</v>
      </c>
      <c r="M635" s="104">
        <f ca="1">INDEX(CRC_Contributions_Summary!$D$35:$O$554,MATCH($Q635,CRC_Contributions_Summary!$Q$35:$Q$554,0),MATCH(M$3,CRC_Contributions_Summary!$D$34:$O$34,0))</f>
        <v>0</v>
      </c>
      <c r="N635" s="104">
        <f ca="1">INDEX(CRC_Contributions_Summary!$D$35:$O$554,MATCH($Q635,CRC_Contributions_Summary!$Q$35:$Q$554,0),MATCH(N$3,CRC_Contributions_Summary!$D$34:$O$34,0))</f>
        <v>0</v>
      </c>
      <c r="O635" s="104">
        <f t="shared" ca="1" si="741"/>
        <v>0</v>
      </c>
      <c r="P635">
        <f t="shared" ref="P635" ca="1" si="743">B634</f>
        <v>127</v>
      </c>
      <c r="Q635" t="str">
        <f t="shared" ca="1" si="678"/>
        <v>127Number of FTE</v>
      </c>
    </row>
    <row r="636" spans="2:17">
      <c r="B636" s="282"/>
      <c r="C636" s="99" t="s">
        <v>355</v>
      </c>
      <c r="D636" s="103">
        <f ca="1">INDEX(CRC_Contributions_Summary!$D$35:$O$554,MATCH($Q636,CRC_Contributions_Summary!$Q$35:$Q$554,0),MATCH(D$3,CRC_Contributions_Summary!$D$34:$O$34,0))</f>
        <v>0</v>
      </c>
      <c r="E636" s="103">
        <f ca="1">INDEX(CRC_Contributions_Summary!$D$35:$O$554,MATCH($Q636,CRC_Contributions_Summary!$Q$35:$Q$554,0),MATCH(E$3,CRC_Contributions_Summary!$D$34:$O$34,0))</f>
        <v>0</v>
      </c>
      <c r="F636" s="103">
        <f ca="1">INDEX(CRC_Contributions_Summary!$D$35:$O$554,MATCH($Q636,CRC_Contributions_Summary!$Q$35:$Q$554,0),MATCH(F$3,CRC_Contributions_Summary!$D$34:$O$34,0))</f>
        <v>0</v>
      </c>
      <c r="G636" s="103">
        <f ca="1">INDEX(CRC_Contributions_Summary!$D$35:$O$554,MATCH($Q636,CRC_Contributions_Summary!$Q$35:$Q$554,0),MATCH(G$3,CRC_Contributions_Summary!$D$34:$O$34,0))</f>
        <v>0</v>
      </c>
      <c r="H636" s="103">
        <f ca="1">INDEX(CRC_Contributions_Summary!$D$35:$O$554,MATCH($Q636,CRC_Contributions_Summary!$Q$35:$Q$554,0),MATCH(H$3,CRC_Contributions_Summary!$D$34:$O$34,0))</f>
        <v>0</v>
      </c>
      <c r="I636" s="103">
        <f ca="1">INDEX(CRC_Contributions_Summary!$D$35:$O$554,MATCH($Q636,CRC_Contributions_Summary!$Q$35:$Q$554,0),MATCH(I$3,CRC_Contributions_Summary!$D$34:$O$34,0))</f>
        <v>0</v>
      </c>
      <c r="J636" s="103">
        <f ca="1">INDEX(CRC_Contributions_Summary!$D$35:$O$554,MATCH($Q636,CRC_Contributions_Summary!$Q$35:$Q$554,0),MATCH(J$3,CRC_Contributions_Summary!$D$34:$O$34,0))</f>
        <v>0</v>
      </c>
      <c r="K636" s="103">
        <f ca="1">INDEX(CRC_Contributions_Summary!$D$35:$O$554,MATCH($Q636,CRC_Contributions_Summary!$Q$35:$Q$554,0),MATCH(K$3,CRC_Contributions_Summary!$D$34:$O$34,0))</f>
        <v>0</v>
      </c>
      <c r="L636" s="103">
        <f ca="1">INDEX(CRC_Contributions_Summary!$D$35:$O$554,MATCH($Q636,CRC_Contributions_Summary!$Q$35:$Q$554,0),MATCH(L$3,CRC_Contributions_Summary!$D$34:$O$34,0))</f>
        <v>0</v>
      </c>
      <c r="M636" s="103">
        <f ca="1">INDEX(CRC_Contributions_Summary!$D$35:$O$554,MATCH($Q636,CRC_Contributions_Summary!$Q$35:$Q$554,0),MATCH(M$3,CRC_Contributions_Summary!$D$34:$O$34,0))</f>
        <v>0</v>
      </c>
      <c r="N636" s="103">
        <f ca="1">INDEX(CRC_Contributions_Summary!$D$35:$O$554,MATCH($Q636,CRC_Contributions_Summary!$Q$35:$Q$554,0),MATCH(N$3,CRC_Contributions_Summary!$D$34:$O$34,0))</f>
        <v>0</v>
      </c>
      <c r="O636" s="103">
        <f t="shared" ca="1" si="741"/>
        <v>0</v>
      </c>
      <c r="P636">
        <f t="shared" ref="P636" ca="1" si="744">B634</f>
        <v>127</v>
      </c>
      <c r="Q636" t="str">
        <f t="shared" ca="1" si="678"/>
        <v>127Staff value ($)</v>
      </c>
    </row>
    <row r="637" spans="2:17">
      <c r="B637" s="282"/>
      <c r="C637" s="100" t="s">
        <v>347</v>
      </c>
      <c r="D637" s="103">
        <f ca="1">INDEX(CRC_Contributions_Summary!$D$35:$O$554,MATCH($Q637,CRC_Contributions_Summary!$Q$35:$Q$554,0),MATCH(D$3,CRC_Contributions_Summary!$D$34:$O$34,0))</f>
        <v>0</v>
      </c>
      <c r="E637" s="103">
        <f ca="1">INDEX(CRC_Contributions_Summary!$D$35:$O$554,MATCH($Q637,CRC_Contributions_Summary!$Q$35:$Q$554,0),MATCH(E$3,CRC_Contributions_Summary!$D$34:$O$34,0))</f>
        <v>0</v>
      </c>
      <c r="F637" s="103">
        <f ca="1">INDEX(CRC_Contributions_Summary!$D$35:$O$554,MATCH($Q637,CRC_Contributions_Summary!$Q$35:$Q$554,0),MATCH(F$3,CRC_Contributions_Summary!$D$34:$O$34,0))</f>
        <v>0</v>
      </c>
      <c r="G637" s="103">
        <f ca="1">INDEX(CRC_Contributions_Summary!$D$35:$O$554,MATCH($Q637,CRC_Contributions_Summary!$Q$35:$Q$554,0),MATCH(G$3,CRC_Contributions_Summary!$D$34:$O$34,0))</f>
        <v>0</v>
      </c>
      <c r="H637" s="103">
        <f ca="1">INDEX(CRC_Contributions_Summary!$D$35:$O$554,MATCH($Q637,CRC_Contributions_Summary!$Q$35:$Q$554,0),MATCH(H$3,CRC_Contributions_Summary!$D$34:$O$34,0))</f>
        <v>0</v>
      </c>
      <c r="I637" s="103">
        <f ca="1">INDEX(CRC_Contributions_Summary!$D$35:$O$554,MATCH($Q637,CRC_Contributions_Summary!$Q$35:$Q$554,0),MATCH(I$3,CRC_Contributions_Summary!$D$34:$O$34,0))</f>
        <v>0</v>
      </c>
      <c r="J637" s="103">
        <f ca="1">INDEX(CRC_Contributions_Summary!$D$35:$O$554,MATCH($Q637,CRC_Contributions_Summary!$Q$35:$Q$554,0),MATCH(J$3,CRC_Contributions_Summary!$D$34:$O$34,0))</f>
        <v>0</v>
      </c>
      <c r="K637" s="103">
        <f ca="1">INDEX(CRC_Contributions_Summary!$D$35:$O$554,MATCH($Q637,CRC_Contributions_Summary!$Q$35:$Q$554,0),MATCH(K$3,CRC_Contributions_Summary!$D$34:$O$34,0))</f>
        <v>0</v>
      </c>
      <c r="L637" s="103">
        <f ca="1">INDEX(CRC_Contributions_Summary!$D$35:$O$554,MATCH($Q637,CRC_Contributions_Summary!$Q$35:$Q$554,0),MATCH(L$3,CRC_Contributions_Summary!$D$34:$O$34,0))</f>
        <v>0</v>
      </c>
      <c r="M637" s="103">
        <f ca="1">INDEX(CRC_Contributions_Summary!$D$35:$O$554,MATCH($Q637,CRC_Contributions_Summary!$Q$35:$Q$554,0),MATCH(M$3,CRC_Contributions_Summary!$D$34:$O$34,0))</f>
        <v>0</v>
      </c>
      <c r="N637" s="103">
        <f ca="1">INDEX(CRC_Contributions_Summary!$D$35:$O$554,MATCH($Q637,CRC_Contributions_Summary!$Q$35:$Q$554,0),MATCH(N$3,CRC_Contributions_Summary!$D$34:$O$34,0))</f>
        <v>0</v>
      </c>
      <c r="O637" s="103">
        <f t="shared" ca="1" si="741"/>
        <v>0</v>
      </c>
      <c r="P637">
        <f t="shared" ref="P637" ca="1" si="745">B634</f>
        <v>127</v>
      </c>
      <c r="Q637" t="str">
        <f t="shared" ca="1" si="678"/>
        <v>127Non-staff in-kind ($)</v>
      </c>
    </row>
    <row r="638" spans="2:17">
      <c r="B638" s="282"/>
      <c r="C638" s="101" t="s">
        <v>428</v>
      </c>
      <c r="D638" s="105">
        <f t="shared" ref="D638:O638" ca="1" si="746">SUM(D634,D636,D637)</f>
        <v>0</v>
      </c>
      <c r="E638" s="105">
        <f t="shared" ca="1" si="746"/>
        <v>0</v>
      </c>
      <c r="F638" s="105">
        <f t="shared" ca="1" si="746"/>
        <v>0</v>
      </c>
      <c r="G638" s="105">
        <f t="shared" ca="1" si="746"/>
        <v>0</v>
      </c>
      <c r="H638" s="105">
        <f t="shared" ca="1" si="746"/>
        <v>0</v>
      </c>
      <c r="I638" s="105">
        <f t="shared" ca="1" si="746"/>
        <v>0</v>
      </c>
      <c r="J638" s="105">
        <f t="shared" ca="1" si="746"/>
        <v>0</v>
      </c>
      <c r="K638" s="105">
        <f t="shared" ca="1" si="746"/>
        <v>0</v>
      </c>
      <c r="L638" s="105">
        <f t="shared" ca="1" si="746"/>
        <v>0</v>
      </c>
      <c r="M638" s="105">
        <f t="shared" ca="1" si="746"/>
        <v>0</v>
      </c>
      <c r="N638" s="105">
        <f t="shared" ca="1" si="746"/>
        <v>0</v>
      </c>
      <c r="O638" s="105">
        <f t="shared" ca="1" si="746"/>
        <v>0</v>
      </c>
      <c r="Q638" t="str">
        <f t="shared" si="678"/>
        <v>Partner total ($)</v>
      </c>
    </row>
    <row r="639" spans="2:17">
      <c r="B639" s="282">
        <f ca="1">INDEX(CRC_Partner_Information!$B$7:$B$136,COUNTA(B$4:B639))</f>
        <v>128</v>
      </c>
      <c r="C639" s="98" t="s">
        <v>344</v>
      </c>
      <c r="D639" s="103">
        <f ca="1">INDEX(CRC_Contributions_Summary!$D$35:$O$554,MATCH($Q639,CRC_Contributions_Summary!$Q$35:$Q$554,0),MATCH(D$3,CRC_Contributions_Summary!$D$34:$O$34,0))</f>
        <v>0</v>
      </c>
      <c r="E639" s="103">
        <f ca="1">INDEX(CRC_Contributions_Summary!$D$35:$O$554,MATCH($Q639,CRC_Contributions_Summary!$Q$35:$Q$554,0),MATCH(E$3,CRC_Contributions_Summary!$D$34:$O$34,0))</f>
        <v>0</v>
      </c>
      <c r="F639" s="103">
        <f ca="1">INDEX(CRC_Contributions_Summary!$D$35:$O$554,MATCH($Q639,CRC_Contributions_Summary!$Q$35:$Q$554,0),MATCH(F$3,CRC_Contributions_Summary!$D$34:$O$34,0))</f>
        <v>0</v>
      </c>
      <c r="G639" s="103">
        <f ca="1">INDEX(CRC_Contributions_Summary!$D$35:$O$554,MATCH($Q639,CRC_Contributions_Summary!$Q$35:$Q$554,0),MATCH(G$3,CRC_Contributions_Summary!$D$34:$O$34,0))</f>
        <v>0</v>
      </c>
      <c r="H639" s="103">
        <f ca="1">INDEX(CRC_Contributions_Summary!$D$35:$O$554,MATCH($Q639,CRC_Contributions_Summary!$Q$35:$Q$554,0),MATCH(H$3,CRC_Contributions_Summary!$D$34:$O$34,0))</f>
        <v>0</v>
      </c>
      <c r="I639" s="103">
        <f ca="1">INDEX(CRC_Contributions_Summary!$D$35:$O$554,MATCH($Q639,CRC_Contributions_Summary!$Q$35:$Q$554,0),MATCH(I$3,CRC_Contributions_Summary!$D$34:$O$34,0))</f>
        <v>0</v>
      </c>
      <c r="J639" s="103">
        <f ca="1">INDEX(CRC_Contributions_Summary!$D$35:$O$554,MATCH($Q639,CRC_Contributions_Summary!$Q$35:$Q$554,0),MATCH(J$3,CRC_Contributions_Summary!$D$34:$O$34,0))</f>
        <v>0</v>
      </c>
      <c r="K639" s="103">
        <f ca="1">INDEX(CRC_Contributions_Summary!$D$35:$O$554,MATCH($Q639,CRC_Contributions_Summary!$Q$35:$Q$554,0),MATCH(K$3,CRC_Contributions_Summary!$D$34:$O$34,0))</f>
        <v>0</v>
      </c>
      <c r="L639" s="103">
        <f ca="1">INDEX(CRC_Contributions_Summary!$D$35:$O$554,MATCH($Q639,CRC_Contributions_Summary!$Q$35:$Q$554,0),MATCH(L$3,CRC_Contributions_Summary!$D$34:$O$34,0))</f>
        <v>0</v>
      </c>
      <c r="M639" s="103">
        <f ca="1">INDEX(CRC_Contributions_Summary!$D$35:$O$554,MATCH($Q639,CRC_Contributions_Summary!$Q$35:$Q$554,0),MATCH(M$3,CRC_Contributions_Summary!$D$34:$O$34,0))</f>
        <v>0</v>
      </c>
      <c r="N639" s="103">
        <f ca="1">INDEX(CRC_Contributions_Summary!$D$35:$O$554,MATCH($Q639,CRC_Contributions_Summary!$Q$35:$Q$554,0),MATCH(N$3,CRC_Contributions_Summary!$D$34:$O$34,0))</f>
        <v>0</v>
      </c>
      <c r="O639" s="103">
        <f t="shared" ref="O639:O642" ca="1" si="747">SUM(D639:N639)</f>
        <v>0</v>
      </c>
      <c r="P639">
        <f t="shared" ref="P639" ca="1" si="748">B639</f>
        <v>128</v>
      </c>
      <c r="Q639" t="str">
        <f t="shared" ca="1" si="678"/>
        <v>128Cash ($)</v>
      </c>
    </row>
    <row r="640" spans="2:17">
      <c r="B640" s="282"/>
      <c r="C640" s="99" t="s">
        <v>345</v>
      </c>
      <c r="D640" s="104">
        <f ca="1">INDEX(CRC_Contributions_Summary!$D$35:$O$554,MATCH($Q640,CRC_Contributions_Summary!$Q$35:$Q$554,0),MATCH(D$3,CRC_Contributions_Summary!$D$34:$O$34,0))</f>
        <v>0</v>
      </c>
      <c r="E640" s="104">
        <f ca="1">INDEX(CRC_Contributions_Summary!$D$35:$O$554,MATCH($Q640,CRC_Contributions_Summary!$Q$35:$Q$554,0),MATCH(E$3,CRC_Contributions_Summary!$D$34:$O$34,0))</f>
        <v>0</v>
      </c>
      <c r="F640" s="104">
        <f ca="1">INDEX(CRC_Contributions_Summary!$D$35:$O$554,MATCH($Q640,CRC_Contributions_Summary!$Q$35:$Q$554,0),MATCH(F$3,CRC_Contributions_Summary!$D$34:$O$34,0))</f>
        <v>0</v>
      </c>
      <c r="G640" s="104">
        <f ca="1">INDEX(CRC_Contributions_Summary!$D$35:$O$554,MATCH($Q640,CRC_Contributions_Summary!$Q$35:$Q$554,0),MATCH(G$3,CRC_Contributions_Summary!$D$34:$O$34,0))</f>
        <v>0</v>
      </c>
      <c r="H640" s="104">
        <f ca="1">INDEX(CRC_Contributions_Summary!$D$35:$O$554,MATCH($Q640,CRC_Contributions_Summary!$Q$35:$Q$554,0),MATCH(H$3,CRC_Contributions_Summary!$D$34:$O$34,0))</f>
        <v>0</v>
      </c>
      <c r="I640" s="104">
        <f ca="1">INDEX(CRC_Contributions_Summary!$D$35:$O$554,MATCH($Q640,CRC_Contributions_Summary!$Q$35:$Q$554,0),MATCH(I$3,CRC_Contributions_Summary!$D$34:$O$34,0))</f>
        <v>0</v>
      </c>
      <c r="J640" s="104">
        <f ca="1">INDEX(CRC_Contributions_Summary!$D$35:$O$554,MATCH($Q640,CRC_Contributions_Summary!$Q$35:$Q$554,0),MATCH(J$3,CRC_Contributions_Summary!$D$34:$O$34,0))</f>
        <v>0</v>
      </c>
      <c r="K640" s="104">
        <f ca="1">INDEX(CRC_Contributions_Summary!$D$35:$O$554,MATCH($Q640,CRC_Contributions_Summary!$Q$35:$Q$554,0),MATCH(K$3,CRC_Contributions_Summary!$D$34:$O$34,0))</f>
        <v>0</v>
      </c>
      <c r="L640" s="104">
        <f ca="1">INDEX(CRC_Contributions_Summary!$D$35:$O$554,MATCH($Q640,CRC_Contributions_Summary!$Q$35:$Q$554,0),MATCH(L$3,CRC_Contributions_Summary!$D$34:$O$34,0))</f>
        <v>0</v>
      </c>
      <c r="M640" s="104">
        <f ca="1">INDEX(CRC_Contributions_Summary!$D$35:$O$554,MATCH($Q640,CRC_Contributions_Summary!$Q$35:$Q$554,0),MATCH(M$3,CRC_Contributions_Summary!$D$34:$O$34,0))</f>
        <v>0</v>
      </c>
      <c r="N640" s="104">
        <f ca="1">INDEX(CRC_Contributions_Summary!$D$35:$O$554,MATCH($Q640,CRC_Contributions_Summary!$Q$35:$Q$554,0),MATCH(N$3,CRC_Contributions_Summary!$D$34:$O$34,0))</f>
        <v>0</v>
      </c>
      <c r="O640" s="104">
        <f t="shared" ca="1" si="747"/>
        <v>0</v>
      </c>
      <c r="P640">
        <f t="shared" ref="P640" ca="1" si="749">B639</f>
        <v>128</v>
      </c>
      <c r="Q640" t="str">
        <f t="shared" ca="1" si="678"/>
        <v>128Number of FTE</v>
      </c>
    </row>
    <row r="641" spans="2:17">
      <c r="B641" s="282"/>
      <c r="C641" s="99" t="s">
        <v>355</v>
      </c>
      <c r="D641" s="103">
        <f ca="1">INDEX(CRC_Contributions_Summary!$D$35:$O$554,MATCH($Q641,CRC_Contributions_Summary!$Q$35:$Q$554,0),MATCH(D$3,CRC_Contributions_Summary!$D$34:$O$34,0))</f>
        <v>0</v>
      </c>
      <c r="E641" s="103">
        <f ca="1">INDEX(CRC_Contributions_Summary!$D$35:$O$554,MATCH($Q641,CRC_Contributions_Summary!$Q$35:$Q$554,0),MATCH(E$3,CRC_Contributions_Summary!$D$34:$O$34,0))</f>
        <v>0</v>
      </c>
      <c r="F641" s="103">
        <f ca="1">INDEX(CRC_Contributions_Summary!$D$35:$O$554,MATCH($Q641,CRC_Contributions_Summary!$Q$35:$Q$554,0),MATCH(F$3,CRC_Contributions_Summary!$D$34:$O$34,0))</f>
        <v>0</v>
      </c>
      <c r="G641" s="103">
        <f ca="1">INDEX(CRC_Contributions_Summary!$D$35:$O$554,MATCH($Q641,CRC_Contributions_Summary!$Q$35:$Q$554,0),MATCH(G$3,CRC_Contributions_Summary!$D$34:$O$34,0))</f>
        <v>0</v>
      </c>
      <c r="H641" s="103">
        <f ca="1">INDEX(CRC_Contributions_Summary!$D$35:$O$554,MATCH($Q641,CRC_Contributions_Summary!$Q$35:$Q$554,0),MATCH(H$3,CRC_Contributions_Summary!$D$34:$O$34,0))</f>
        <v>0</v>
      </c>
      <c r="I641" s="103">
        <f ca="1">INDEX(CRC_Contributions_Summary!$D$35:$O$554,MATCH($Q641,CRC_Contributions_Summary!$Q$35:$Q$554,0),MATCH(I$3,CRC_Contributions_Summary!$D$34:$O$34,0))</f>
        <v>0</v>
      </c>
      <c r="J641" s="103">
        <f ca="1">INDEX(CRC_Contributions_Summary!$D$35:$O$554,MATCH($Q641,CRC_Contributions_Summary!$Q$35:$Q$554,0),MATCH(J$3,CRC_Contributions_Summary!$D$34:$O$34,0))</f>
        <v>0</v>
      </c>
      <c r="K641" s="103">
        <f ca="1">INDEX(CRC_Contributions_Summary!$D$35:$O$554,MATCH($Q641,CRC_Contributions_Summary!$Q$35:$Q$554,0),MATCH(K$3,CRC_Contributions_Summary!$D$34:$O$34,0))</f>
        <v>0</v>
      </c>
      <c r="L641" s="103">
        <f ca="1">INDEX(CRC_Contributions_Summary!$D$35:$O$554,MATCH($Q641,CRC_Contributions_Summary!$Q$35:$Q$554,0),MATCH(L$3,CRC_Contributions_Summary!$D$34:$O$34,0))</f>
        <v>0</v>
      </c>
      <c r="M641" s="103">
        <f ca="1">INDEX(CRC_Contributions_Summary!$D$35:$O$554,MATCH($Q641,CRC_Contributions_Summary!$Q$35:$Q$554,0),MATCH(M$3,CRC_Contributions_Summary!$D$34:$O$34,0))</f>
        <v>0</v>
      </c>
      <c r="N641" s="103">
        <f ca="1">INDEX(CRC_Contributions_Summary!$D$35:$O$554,MATCH($Q641,CRC_Contributions_Summary!$Q$35:$Q$554,0),MATCH(N$3,CRC_Contributions_Summary!$D$34:$O$34,0))</f>
        <v>0</v>
      </c>
      <c r="O641" s="103">
        <f t="shared" ca="1" si="747"/>
        <v>0</v>
      </c>
      <c r="P641">
        <f t="shared" ref="P641" ca="1" si="750">B639</f>
        <v>128</v>
      </c>
      <c r="Q641" t="str">
        <f t="shared" ca="1" si="678"/>
        <v>128Staff value ($)</v>
      </c>
    </row>
    <row r="642" spans="2:17">
      <c r="B642" s="282"/>
      <c r="C642" s="100" t="s">
        <v>347</v>
      </c>
      <c r="D642" s="103">
        <f ca="1">INDEX(CRC_Contributions_Summary!$D$35:$O$554,MATCH($Q642,CRC_Contributions_Summary!$Q$35:$Q$554,0),MATCH(D$3,CRC_Contributions_Summary!$D$34:$O$34,0))</f>
        <v>0</v>
      </c>
      <c r="E642" s="103">
        <f ca="1">INDEX(CRC_Contributions_Summary!$D$35:$O$554,MATCH($Q642,CRC_Contributions_Summary!$Q$35:$Q$554,0),MATCH(E$3,CRC_Contributions_Summary!$D$34:$O$34,0))</f>
        <v>0</v>
      </c>
      <c r="F642" s="103">
        <f ca="1">INDEX(CRC_Contributions_Summary!$D$35:$O$554,MATCH($Q642,CRC_Contributions_Summary!$Q$35:$Q$554,0),MATCH(F$3,CRC_Contributions_Summary!$D$34:$O$34,0))</f>
        <v>0</v>
      </c>
      <c r="G642" s="103">
        <f ca="1">INDEX(CRC_Contributions_Summary!$D$35:$O$554,MATCH($Q642,CRC_Contributions_Summary!$Q$35:$Q$554,0),MATCH(G$3,CRC_Contributions_Summary!$D$34:$O$34,0))</f>
        <v>0</v>
      </c>
      <c r="H642" s="103">
        <f ca="1">INDEX(CRC_Contributions_Summary!$D$35:$O$554,MATCH($Q642,CRC_Contributions_Summary!$Q$35:$Q$554,0),MATCH(H$3,CRC_Contributions_Summary!$D$34:$O$34,0))</f>
        <v>0</v>
      </c>
      <c r="I642" s="103">
        <f ca="1">INDEX(CRC_Contributions_Summary!$D$35:$O$554,MATCH($Q642,CRC_Contributions_Summary!$Q$35:$Q$554,0),MATCH(I$3,CRC_Contributions_Summary!$D$34:$O$34,0))</f>
        <v>0</v>
      </c>
      <c r="J642" s="103">
        <f ca="1">INDEX(CRC_Contributions_Summary!$D$35:$O$554,MATCH($Q642,CRC_Contributions_Summary!$Q$35:$Q$554,0),MATCH(J$3,CRC_Contributions_Summary!$D$34:$O$34,0))</f>
        <v>0</v>
      </c>
      <c r="K642" s="103">
        <f ca="1">INDEX(CRC_Contributions_Summary!$D$35:$O$554,MATCH($Q642,CRC_Contributions_Summary!$Q$35:$Q$554,0),MATCH(K$3,CRC_Contributions_Summary!$D$34:$O$34,0))</f>
        <v>0</v>
      </c>
      <c r="L642" s="103">
        <f ca="1">INDEX(CRC_Contributions_Summary!$D$35:$O$554,MATCH($Q642,CRC_Contributions_Summary!$Q$35:$Q$554,0),MATCH(L$3,CRC_Contributions_Summary!$D$34:$O$34,0))</f>
        <v>0</v>
      </c>
      <c r="M642" s="103">
        <f ca="1">INDEX(CRC_Contributions_Summary!$D$35:$O$554,MATCH($Q642,CRC_Contributions_Summary!$Q$35:$Q$554,0),MATCH(M$3,CRC_Contributions_Summary!$D$34:$O$34,0))</f>
        <v>0</v>
      </c>
      <c r="N642" s="103">
        <f ca="1">INDEX(CRC_Contributions_Summary!$D$35:$O$554,MATCH($Q642,CRC_Contributions_Summary!$Q$35:$Q$554,0),MATCH(N$3,CRC_Contributions_Summary!$D$34:$O$34,0))</f>
        <v>0</v>
      </c>
      <c r="O642" s="103">
        <f t="shared" ca="1" si="747"/>
        <v>0</v>
      </c>
      <c r="P642">
        <f t="shared" ref="P642" ca="1" si="751">B639</f>
        <v>128</v>
      </c>
      <c r="Q642" t="str">
        <f t="shared" ca="1" si="678"/>
        <v>128Non-staff in-kind ($)</v>
      </c>
    </row>
    <row r="643" spans="2:17">
      <c r="B643" s="282"/>
      <c r="C643" s="101" t="s">
        <v>428</v>
      </c>
      <c r="D643" s="105">
        <f t="shared" ref="D643:O643" ca="1" si="752">SUM(D639,D641,D642)</f>
        <v>0</v>
      </c>
      <c r="E643" s="105">
        <f t="shared" ca="1" si="752"/>
        <v>0</v>
      </c>
      <c r="F643" s="105">
        <f t="shared" ca="1" si="752"/>
        <v>0</v>
      </c>
      <c r="G643" s="105">
        <f t="shared" ca="1" si="752"/>
        <v>0</v>
      </c>
      <c r="H643" s="105">
        <f t="shared" ca="1" si="752"/>
        <v>0</v>
      </c>
      <c r="I643" s="105">
        <f t="shared" ca="1" si="752"/>
        <v>0</v>
      </c>
      <c r="J643" s="105">
        <f t="shared" ca="1" si="752"/>
        <v>0</v>
      </c>
      <c r="K643" s="105">
        <f t="shared" ca="1" si="752"/>
        <v>0</v>
      </c>
      <c r="L643" s="105">
        <f t="shared" ca="1" si="752"/>
        <v>0</v>
      </c>
      <c r="M643" s="105">
        <f t="shared" ca="1" si="752"/>
        <v>0</v>
      </c>
      <c r="N643" s="105">
        <f t="shared" ca="1" si="752"/>
        <v>0</v>
      </c>
      <c r="O643" s="105">
        <f t="shared" ca="1" si="752"/>
        <v>0</v>
      </c>
      <c r="Q643" t="str">
        <f t="shared" si="678"/>
        <v>Partner total ($)</v>
      </c>
    </row>
    <row r="644" spans="2:17">
      <c r="B644" s="282">
        <f ca="1">INDEX(CRC_Partner_Information!$B$7:$B$136,COUNTA(B$4:B644))</f>
        <v>129</v>
      </c>
      <c r="C644" s="98" t="s">
        <v>344</v>
      </c>
      <c r="D644" s="103">
        <f ca="1">INDEX(CRC_Contributions_Summary!$D$35:$O$554,MATCH($Q644,CRC_Contributions_Summary!$Q$35:$Q$554,0),MATCH(D$3,CRC_Contributions_Summary!$D$34:$O$34,0))</f>
        <v>0</v>
      </c>
      <c r="E644" s="103">
        <f ca="1">INDEX(CRC_Contributions_Summary!$D$35:$O$554,MATCH($Q644,CRC_Contributions_Summary!$Q$35:$Q$554,0),MATCH(E$3,CRC_Contributions_Summary!$D$34:$O$34,0))</f>
        <v>0</v>
      </c>
      <c r="F644" s="103">
        <f ca="1">INDEX(CRC_Contributions_Summary!$D$35:$O$554,MATCH($Q644,CRC_Contributions_Summary!$Q$35:$Q$554,0),MATCH(F$3,CRC_Contributions_Summary!$D$34:$O$34,0))</f>
        <v>0</v>
      </c>
      <c r="G644" s="103">
        <f ca="1">INDEX(CRC_Contributions_Summary!$D$35:$O$554,MATCH($Q644,CRC_Contributions_Summary!$Q$35:$Q$554,0),MATCH(G$3,CRC_Contributions_Summary!$D$34:$O$34,0))</f>
        <v>0</v>
      </c>
      <c r="H644" s="103">
        <f ca="1">INDEX(CRC_Contributions_Summary!$D$35:$O$554,MATCH($Q644,CRC_Contributions_Summary!$Q$35:$Q$554,0),MATCH(H$3,CRC_Contributions_Summary!$D$34:$O$34,0))</f>
        <v>0</v>
      </c>
      <c r="I644" s="103">
        <f ca="1">INDEX(CRC_Contributions_Summary!$D$35:$O$554,MATCH($Q644,CRC_Contributions_Summary!$Q$35:$Q$554,0),MATCH(I$3,CRC_Contributions_Summary!$D$34:$O$34,0))</f>
        <v>0</v>
      </c>
      <c r="J644" s="103">
        <f ca="1">INDEX(CRC_Contributions_Summary!$D$35:$O$554,MATCH($Q644,CRC_Contributions_Summary!$Q$35:$Q$554,0),MATCH(J$3,CRC_Contributions_Summary!$D$34:$O$34,0))</f>
        <v>0</v>
      </c>
      <c r="K644" s="103">
        <f ca="1">INDEX(CRC_Contributions_Summary!$D$35:$O$554,MATCH($Q644,CRC_Contributions_Summary!$Q$35:$Q$554,0),MATCH(K$3,CRC_Contributions_Summary!$D$34:$O$34,0))</f>
        <v>0</v>
      </c>
      <c r="L644" s="103">
        <f ca="1">INDEX(CRC_Contributions_Summary!$D$35:$O$554,MATCH($Q644,CRC_Contributions_Summary!$Q$35:$Q$554,0),MATCH(L$3,CRC_Contributions_Summary!$D$34:$O$34,0))</f>
        <v>0</v>
      </c>
      <c r="M644" s="103">
        <f ca="1">INDEX(CRC_Contributions_Summary!$D$35:$O$554,MATCH($Q644,CRC_Contributions_Summary!$Q$35:$Q$554,0),MATCH(M$3,CRC_Contributions_Summary!$D$34:$O$34,0))</f>
        <v>0</v>
      </c>
      <c r="N644" s="103">
        <f ca="1">INDEX(CRC_Contributions_Summary!$D$35:$O$554,MATCH($Q644,CRC_Contributions_Summary!$Q$35:$Q$554,0),MATCH(N$3,CRC_Contributions_Summary!$D$34:$O$34,0))</f>
        <v>0</v>
      </c>
      <c r="O644" s="103">
        <f t="shared" ref="O644:O647" ca="1" si="753">SUM(D644:N644)</f>
        <v>0</v>
      </c>
      <c r="P644">
        <f t="shared" ref="P644" ca="1" si="754">B644</f>
        <v>129</v>
      </c>
      <c r="Q644" t="str">
        <f t="shared" ca="1" si="678"/>
        <v>129Cash ($)</v>
      </c>
    </row>
    <row r="645" spans="2:17">
      <c r="B645" s="282"/>
      <c r="C645" s="99" t="s">
        <v>345</v>
      </c>
      <c r="D645" s="104">
        <f ca="1">INDEX(CRC_Contributions_Summary!$D$35:$O$554,MATCH($Q645,CRC_Contributions_Summary!$Q$35:$Q$554,0),MATCH(D$3,CRC_Contributions_Summary!$D$34:$O$34,0))</f>
        <v>0</v>
      </c>
      <c r="E645" s="104">
        <f ca="1">INDEX(CRC_Contributions_Summary!$D$35:$O$554,MATCH($Q645,CRC_Contributions_Summary!$Q$35:$Q$554,0),MATCH(E$3,CRC_Contributions_Summary!$D$34:$O$34,0))</f>
        <v>0</v>
      </c>
      <c r="F645" s="104">
        <f ca="1">INDEX(CRC_Contributions_Summary!$D$35:$O$554,MATCH($Q645,CRC_Contributions_Summary!$Q$35:$Q$554,0),MATCH(F$3,CRC_Contributions_Summary!$D$34:$O$34,0))</f>
        <v>0</v>
      </c>
      <c r="G645" s="104">
        <f ca="1">INDEX(CRC_Contributions_Summary!$D$35:$O$554,MATCH($Q645,CRC_Contributions_Summary!$Q$35:$Q$554,0),MATCH(G$3,CRC_Contributions_Summary!$D$34:$O$34,0))</f>
        <v>0</v>
      </c>
      <c r="H645" s="104">
        <f ca="1">INDEX(CRC_Contributions_Summary!$D$35:$O$554,MATCH($Q645,CRC_Contributions_Summary!$Q$35:$Q$554,0),MATCH(H$3,CRC_Contributions_Summary!$D$34:$O$34,0))</f>
        <v>0</v>
      </c>
      <c r="I645" s="104">
        <f ca="1">INDEX(CRC_Contributions_Summary!$D$35:$O$554,MATCH($Q645,CRC_Contributions_Summary!$Q$35:$Q$554,0),MATCH(I$3,CRC_Contributions_Summary!$D$34:$O$34,0))</f>
        <v>0</v>
      </c>
      <c r="J645" s="104">
        <f ca="1">INDEX(CRC_Contributions_Summary!$D$35:$O$554,MATCH($Q645,CRC_Contributions_Summary!$Q$35:$Q$554,0),MATCH(J$3,CRC_Contributions_Summary!$D$34:$O$34,0))</f>
        <v>0</v>
      </c>
      <c r="K645" s="104">
        <f ca="1">INDEX(CRC_Contributions_Summary!$D$35:$O$554,MATCH($Q645,CRC_Contributions_Summary!$Q$35:$Q$554,0),MATCH(K$3,CRC_Contributions_Summary!$D$34:$O$34,0))</f>
        <v>0</v>
      </c>
      <c r="L645" s="104">
        <f ca="1">INDEX(CRC_Contributions_Summary!$D$35:$O$554,MATCH($Q645,CRC_Contributions_Summary!$Q$35:$Q$554,0),MATCH(L$3,CRC_Contributions_Summary!$D$34:$O$34,0))</f>
        <v>0</v>
      </c>
      <c r="M645" s="104">
        <f ca="1">INDEX(CRC_Contributions_Summary!$D$35:$O$554,MATCH($Q645,CRC_Contributions_Summary!$Q$35:$Q$554,0),MATCH(M$3,CRC_Contributions_Summary!$D$34:$O$34,0))</f>
        <v>0</v>
      </c>
      <c r="N645" s="104">
        <f ca="1">INDEX(CRC_Contributions_Summary!$D$35:$O$554,MATCH($Q645,CRC_Contributions_Summary!$Q$35:$Q$554,0),MATCH(N$3,CRC_Contributions_Summary!$D$34:$O$34,0))</f>
        <v>0</v>
      </c>
      <c r="O645" s="104">
        <f t="shared" ca="1" si="753"/>
        <v>0</v>
      </c>
      <c r="P645">
        <f t="shared" ref="P645" ca="1" si="755">B644</f>
        <v>129</v>
      </c>
      <c r="Q645" t="str">
        <f t="shared" ref="Q645:Q653" ca="1" si="756">P645&amp;C645</f>
        <v>129Number of FTE</v>
      </c>
    </row>
    <row r="646" spans="2:17">
      <c r="B646" s="282"/>
      <c r="C646" s="99" t="s">
        <v>355</v>
      </c>
      <c r="D646" s="103">
        <f ca="1">INDEX(CRC_Contributions_Summary!$D$35:$O$554,MATCH($Q646,CRC_Contributions_Summary!$Q$35:$Q$554,0),MATCH(D$3,CRC_Contributions_Summary!$D$34:$O$34,0))</f>
        <v>0</v>
      </c>
      <c r="E646" s="103">
        <f ca="1">INDEX(CRC_Contributions_Summary!$D$35:$O$554,MATCH($Q646,CRC_Contributions_Summary!$Q$35:$Q$554,0),MATCH(E$3,CRC_Contributions_Summary!$D$34:$O$34,0))</f>
        <v>0</v>
      </c>
      <c r="F646" s="103">
        <f ca="1">INDEX(CRC_Contributions_Summary!$D$35:$O$554,MATCH($Q646,CRC_Contributions_Summary!$Q$35:$Q$554,0),MATCH(F$3,CRC_Contributions_Summary!$D$34:$O$34,0))</f>
        <v>0</v>
      </c>
      <c r="G646" s="103">
        <f ca="1">INDEX(CRC_Contributions_Summary!$D$35:$O$554,MATCH($Q646,CRC_Contributions_Summary!$Q$35:$Q$554,0),MATCH(G$3,CRC_Contributions_Summary!$D$34:$O$34,0))</f>
        <v>0</v>
      </c>
      <c r="H646" s="103">
        <f ca="1">INDEX(CRC_Contributions_Summary!$D$35:$O$554,MATCH($Q646,CRC_Contributions_Summary!$Q$35:$Q$554,0),MATCH(H$3,CRC_Contributions_Summary!$D$34:$O$34,0))</f>
        <v>0</v>
      </c>
      <c r="I646" s="103">
        <f ca="1">INDEX(CRC_Contributions_Summary!$D$35:$O$554,MATCH($Q646,CRC_Contributions_Summary!$Q$35:$Q$554,0),MATCH(I$3,CRC_Contributions_Summary!$D$34:$O$34,0))</f>
        <v>0</v>
      </c>
      <c r="J646" s="103">
        <f ca="1">INDEX(CRC_Contributions_Summary!$D$35:$O$554,MATCH($Q646,CRC_Contributions_Summary!$Q$35:$Q$554,0),MATCH(J$3,CRC_Contributions_Summary!$D$34:$O$34,0))</f>
        <v>0</v>
      </c>
      <c r="K646" s="103">
        <f ca="1">INDEX(CRC_Contributions_Summary!$D$35:$O$554,MATCH($Q646,CRC_Contributions_Summary!$Q$35:$Q$554,0),MATCH(K$3,CRC_Contributions_Summary!$D$34:$O$34,0))</f>
        <v>0</v>
      </c>
      <c r="L646" s="103">
        <f ca="1">INDEX(CRC_Contributions_Summary!$D$35:$O$554,MATCH($Q646,CRC_Contributions_Summary!$Q$35:$Q$554,0),MATCH(L$3,CRC_Contributions_Summary!$D$34:$O$34,0))</f>
        <v>0</v>
      </c>
      <c r="M646" s="103">
        <f ca="1">INDEX(CRC_Contributions_Summary!$D$35:$O$554,MATCH($Q646,CRC_Contributions_Summary!$Q$35:$Q$554,0),MATCH(M$3,CRC_Contributions_Summary!$D$34:$O$34,0))</f>
        <v>0</v>
      </c>
      <c r="N646" s="103">
        <f ca="1">INDEX(CRC_Contributions_Summary!$D$35:$O$554,MATCH($Q646,CRC_Contributions_Summary!$Q$35:$Q$554,0),MATCH(N$3,CRC_Contributions_Summary!$D$34:$O$34,0))</f>
        <v>0</v>
      </c>
      <c r="O646" s="103">
        <f t="shared" ca="1" si="753"/>
        <v>0</v>
      </c>
      <c r="P646">
        <f t="shared" ref="P646" ca="1" si="757">B644</f>
        <v>129</v>
      </c>
      <c r="Q646" t="str">
        <f t="shared" ca="1" si="756"/>
        <v>129Staff value ($)</v>
      </c>
    </row>
    <row r="647" spans="2:17">
      <c r="B647" s="282"/>
      <c r="C647" s="100" t="s">
        <v>347</v>
      </c>
      <c r="D647" s="103">
        <f ca="1">INDEX(CRC_Contributions_Summary!$D$35:$O$554,MATCH($Q647,CRC_Contributions_Summary!$Q$35:$Q$554,0),MATCH(D$3,CRC_Contributions_Summary!$D$34:$O$34,0))</f>
        <v>0</v>
      </c>
      <c r="E647" s="103">
        <f ca="1">INDEX(CRC_Contributions_Summary!$D$35:$O$554,MATCH($Q647,CRC_Contributions_Summary!$Q$35:$Q$554,0),MATCH(E$3,CRC_Contributions_Summary!$D$34:$O$34,0))</f>
        <v>0</v>
      </c>
      <c r="F647" s="103">
        <f ca="1">INDEX(CRC_Contributions_Summary!$D$35:$O$554,MATCH($Q647,CRC_Contributions_Summary!$Q$35:$Q$554,0),MATCH(F$3,CRC_Contributions_Summary!$D$34:$O$34,0))</f>
        <v>0</v>
      </c>
      <c r="G647" s="103">
        <f ca="1">INDEX(CRC_Contributions_Summary!$D$35:$O$554,MATCH($Q647,CRC_Contributions_Summary!$Q$35:$Q$554,0),MATCH(G$3,CRC_Contributions_Summary!$D$34:$O$34,0))</f>
        <v>0</v>
      </c>
      <c r="H647" s="103">
        <f ca="1">INDEX(CRC_Contributions_Summary!$D$35:$O$554,MATCH($Q647,CRC_Contributions_Summary!$Q$35:$Q$554,0),MATCH(H$3,CRC_Contributions_Summary!$D$34:$O$34,0))</f>
        <v>0</v>
      </c>
      <c r="I647" s="103">
        <f ca="1">INDEX(CRC_Contributions_Summary!$D$35:$O$554,MATCH($Q647,CRC_Contributions_Summary!$Q$35:$Q$554,0),MATCH(I$3,CRC_Contributions_Summary!$D$34:$O$34,0))</f>
        <v>0</v>
      </c>
      <c r="J647" s="103">
        <f ca="1">INDEX(CRC_Contributions_Summary!$D$35:$O$554,MATCH($Q647,CRC_Contributions_Summary!$Q$35:$Q$554,0),MATCH(J$3,CRC_Contributions_Summary!$D$34:$O$34,0))</f>
        <v>0</v>
      </c>
      <c r="K647" s="103">
        <f ca="1">INDEX(CRC_Contributions_Summary!$D$35:$O$554,MATCH($Q647,CRC_Contributions_Summary!$Q$35:$Q$554,0),MATCH(K$3,CRC_Contributions_Summary!$D$34:$O$34,0))</f>
        <v>0</v>
      </c>
      <c r="L647" s="103">
        <f ca="1">INDEX(CRC_Contributions_Summary!$D$35:$O$554,MATCH($Q647,CRC_Contributions_Summary!$Q$35:$Q$554,0),MATCH(L$3,CRC_Contributions_Summary!$D$34:$O$34,0))</f>
        <v>0</v>
      </c>
      <c r="M647" s="103">
        <f ca="1">INDEX(CRC_Contributions_Summary!$D$35:$O$554,MATCH($Q647,CRC_Contributions_Summary!$Q$35:$Q$554,0),MATCH(M$3,CRC_Contributions_Summary!$D$34:$O$34,0))</f>
        <v>0</v>
      </c>
      <c r="N647" s="103">
        <f ca="1">INDEX(CRC_Contributions_Summary!$D$35:$O$554,MATCH($Q647,CRC_Contributions_Summary!$Q$35:$Q$554,0),MATCH(N$3,CRC_Contributions_Summary!$D$34:$O$34,0))</f>
        <v>0</v>
      </c>
      <c r="O647" s="103">
        <f t="shared" ca="1" si="753"/>
        <v>0</v>
      </c>
      <c r="P647">
        <f t="shared" ref="P647" ca="1" si="758">B644</f>
        <v>129</v>
      </c>
      <c r="Q647" t="str">
        <f t="shared" ca="1" si="756"/>
        <v>129Non-staff in-kind ($)</v>
      </c>
    </row>
    <row r="648" spans="2:17">
      <c r="B648" s="282"/>
      <c r="C648" s="101" t="s">
        <v>428</v>
      </c>
      <c r="D648" s="105">
        <f t="shared" ref="D648:O648" ca="1" si="759">SUM(D644,D646,D647)</f>
        <v>0</v>
      </c>
      <c r="E648" s="105">
        <f t="shared" ca="1" si="759"/>
        <v>0</v>
      </c>
      <c r="F648" s="105">
        <f t="shared" ca="1" si="759"/>
        <v>0</v>
      </c>
      <c r="G648" s="105">
        <f t="shared" ca="1" si="759"/>
        <v>0</v>
      </c>
      <c r="H648" s="105">
        <f t="shared" ca="1" si="759"/>
        <v>0</v>
      </c>
      <c r="I648" s="105">
        <f t="shared" ca="1" si="759"/>
        <v>0</v>
      </c>
      <c r="J648" s="105">
        <f t="shared" ca="1" si="759"/>
        <v>0</v>
      </c>
      <c r="K648" s="105">
        <f t="shared" ca="1" si="759"/>
        <v>0</v>
      </c>
      <c r="L648" s="105">
        <f t="shared" ca="1" si="759"/>
        <v>0</v>
      </c>
      <c r="M648" s="105">
        <f t="shared" ca="1" si="759"/>
        <v>0</v>
      </c>
      <c r="N648" s="105">
        <f t="shared" ca="1" si="759"/>
        <v>0</v>
      </c>
      <c r="O648" s="105">
        <f t="shared" ca="1" si="759"/>
        <v>0</v>
      </c>
      <c r="Q648" t="str">
        <f t="shared" si="756"/>
        <v>Partner total ($)</v>
      </c>
    </row>
    <row r="649" spans="2:17">
      <c r="B649" s="282">
        <f ca="1">INDEX(CRC_Partner_Information!$B$7:$B$136,COUNTA(B$4:B649))</f>
        <v>130</v>
      </c>
      <c r="C649" s="98" t="s">
        <v>344</v>
      </c>
      <c r="D649" s="103">
        <f ca="1">INDEX(CRC_Contributions_Summary!$D$35:$O$554,MATCH($Q649,CRC_Contributions_Summary!$Q$35:$Q$554,0),MATCH(D$3,CRC_Contributions_Summary!$D$34:$O$34,0))</f>
        <v>0</v>
      </c>
      <c r="E649" s="103">
        <f ca="1">INDEX(CRC_Contributions_Summary!$D$35:$O$554,MATCH($Q649,CRC_Contributions_Summary!$Q$35:$Q$554,0),MATCH(E$3,CRC_Contributions_Summary!$D$34:$O$34,0))</f>
        <v>0</v>
      </c>
      <c r="F649" s="103">
        <f ca="1">INDEX(CRC_Contributions_Summary!$D$35:$O$554,MATCH($Q649,CRC_Contributions_Summary!$Q$35:$Q$554,0),MATCH(F$3,CRC_Contributions_Summary!$D$34:$O$34,0))</f>
        <v>0</v>
      </c>
      <c r="G649" s="103">
        <f ca="1">INDEX(CRC_Contributions_Summary!$D$35:$O$554,MATCH($Q649,CRC_Contributions_Summary!$Q$35:$Q$554,0),MATCH(G$3,CRC_Contributions_Summary!$D$34:$O$34,0))</f>
        <v>0</v>
      </c>
      <c r="H649" s="103">
        <f ca="1">INDEX(CRC_Contributions_Summary!$D$35:$O$554,MATCH($Q649,CRC_Contributions_Summary!$Q$35:$Q$554,0),MATCH(H$3,CRC_Contributions_Summary!$D$34:$O$34,0))</f>
        <v>0</v>
      </c>
      <c r="I649" s="103">
        <f ca="1">INDEX(CRC_Contributions_Summary!$D$35:$O$554,MATCH($Q649,CRC_Contributions_Summary!$Q$35:$Q$554,0),MATCH(I$3,CRC_Contributions_Summary!$D$34:$O$34,0))</f>
        <v>0</v>
      </c>
      <c r="J649" s="103">
        <f ca="1">INDEX(CRC_Contributions_Summary!$D$35:$O$554,MATCH($Q649,CRC_Contributions_Summary!$Q$35:$Q$554,0),MATCH(J$3,CRC_Contributions_Summary!$D$34:$O$34,0))</f>
        <v>0</v>
      </c>
      <c r="K649" s="103">
        <f ca="1">INDEX(CRC_Contributions_Summary!$D$35:$O$554,MATCH($Q649,CRC_Contributions_Summary!$Q$35:$Q$554,0),MATCH(K$3,CRC_Contributions_Summary!$D$34:$O$34,0))</f>
        <v>0</v>
      </c>
      <c r="L649" s="103">
        <f ca="1">INDEX(CRC_Contributions_Summary!$D$35:$O$554,MATCH($Q649,CRC_Contributions_Summary!$Q$35:$Q$554,0),MATCH(L$3,CRC_Contributions_Summary!$D$34:$O$34,0))</f>
        <v>0</v>
      </c>
      <c r="M649" s="103">
        <f ca="1">INDEX(CRC_Contributions_Summary!$D$35:$O$554,MATCH($Q649,CRC_Contributions_Summary!$Q$35:$Q$554,0),MATCH(M$3,CRC_Contributions_Summary!$D$34:$O$34,0))</f>
        <v>0</v>
      </c>
      <c r="N649" s="103">
        <f ca="1">INDEX(CRC_Contributions_Summary!$D$35:$O$554,MATCH($Q649,CRC_Contributions_Summary!$Q$35:$Q$554,0),MATCH(N$3,CRC_Contributions_Summary!$D$34:$O$34,0))</f>
        <v>0</v>
      </c>
      <c r="O649" s="103">
        <f t="shared" ref="O649:O652" ca="1" si="760">SUM(D649:N649)</f>
        <v>0</v>
      </c>
      <c r="P649">
        <f t="shared" ref="P649" ca="1" si="761">B649</f>
        <v>130</v>
      </c>
      <c r="Q649" t="str">
        <f t="shared" ca="1" si="756"/>
        <v>130Cash ($)</v>
      </c>
    </row>
    <row r="650" spans="2:17">
      <c r="B650" s="282"/>
      <c r="C650" s="99" t="s">
        <v>345</v>
      </c>
      <c r="D650" s="104">
        <f ca="1">INDEX(CRC_Contributions_Summary!$D$35:$O$554,MATCH($Q650,CRC_Contributions_Summary!$Q$35:$Q$554,0),MATCH(D$3,CRC_Contributions_Summary!$D$34:$O$34,0))</f>
        <v>0</v>
      </c>
      <c r="E650" s="104">
        <f ca="1">INDEX(CRC_Contributions_Summary!$D$35:$O$554,MATCH($Q650,CRC_Contributions_Summary!$Q$35:$Q$554,0),MATCH(E$3,CRC_Contributions_Summary!$D$34:$O$34,0))</f>
        <v>0</v>
      </c>
      <c r="F650" s="104">
        <f ca="1">INDEX(CRC_Contributions_Summary!$D$35:$O$554,MATCH($Q650,CRC_Contributions_Summary!$Q$35:$Q$554,0),MATCH(F$3,CRC_Contributions_Summary!$D$34:$O$34,0))</f>
        <v>0</v>
      </c>
      <c r="G650" s="104">
        <f ca="1">INDEX(CRC_Contributions_Summary!$D$35:$O$554,MATCH($Q650,CRC_Contributions_Summary!$Q$35:$Q$554,0),MATCH(G$3,CRC_Contributions_Summary!$D$34:$O$34,0))</f>
        <v>0</v>
      </c>
      <c r="H650" s="104">
        <f ca="1">INDEX(CRC_Contributions_Summary!$D$35:$O$554,MATCH($Q650,CRC_Contributions_Summary!$Q$35:$Q$554,0),MATCH(H$3,CRC_Contributions_Summary!$D$34:$O$34,0))</f>
        <v>0</v>
      </c>
      <c r="I650" s="104">
        <f ca="1">INDEX(CRC_Contributions_Summary!$D$35:$O$554,MATCH($Q650,CRC_Contributions_Summary!$Q$35:$Q$554,0),MATCH(I$3,CRC_Contributions_Summary!$D$34:$O$34,0))</f>
        <v>0</v>
      </c>
      <c r="J650" s="104">
        <f ca="1">INDEX(CRC_Contributions_Summary!$D$35:$O$554,MATCH($Q650,CRC_Contributions_Summary!$Q$35:$Q$554,0),MATCH(J$3,CRC_Contributions_Summary!$D$34:$O$34,0))</f>
        <v>0</v>
      </c>
      <c r="K650" s="104">
        <f ca="1">INDEX(CRC_Contributions_Summary!$D$35:$O$554,MATCH($Q650,CRC_Contributions_Summary!$Q$35:$Q$554,0),MATCH(K$3,CRC_Contributions_Summary!$D$34:$O$34,0))</f>
        <v>0</v>
      </c>
      <c r="L650" s="104">
        <f ca="1">INDEX(CRC_Contributions_Summary!$D$35:$O$554,MATCH($Q650,CRC_Contributions_Summary!$Q$35:$Q$554,0),MATCH(L$3,CRC_Contributions_Summary!$D$34:$O$34,0))</f>
        <v>0</v>
      </c>
      <c r="M650" s="104">
        <f ca="1">INDEX(CRC_Contributions_Summary!$D$35:$O$554,MATCH($Q650,CRC_Contributions_Summary!$Q$35:$Q$554,0),MATCH(M$3,CRC_Contributions_Summary!$D$34:$O$34,0))</f>
        <v>0</v>
      </c>
      <c r="N650" s="104">
        <f ca="1">INDEX(CRC_Contributions_Summary!$D$35:$O$554,MATCH($Q650,CRC_Contributions_Summary!$Q$35:$Q$554,0),MATCH(N$3,CRC_Contributions_Summary!$D$34:$O$34,0))</f>
        <v>0</v>
      </c>
      <c r="O650" s="104">
        <f t="shared" ca="1" si="760"/>
        <v>0</v>
      </c>
      <c r="P650">
        <f t="shared" ref="P650" ca="1" si="762">B649</f>
        <v>130</v>
      </c>
      <c r="Q650" t="str">
        <f t="shared" ca="1" si="756"/>
        <v>130Number of FTE</v>
      </c>
    </row>
    <row r="651" spans="2:17">
      <c r="B651" s="282"/>
      <c r="C651" s="99" t="s">
        <v>355</v>
      </c>
      <c r="D651" s="103">
        <f ca="1">INDEX(CRC_Contributions_Summary!$D$35:$O$554,MATCH($Q651,CRC_Contributions_Summary!$Q$35:$Q$554,0),MATCH(D$3,CRC_Contributions_Summary!$D$34:$O$34,0))</f>
        <v>0</v>
      </c>
      <c r="E651" s="103">
        <f ca="1">INDEX(CRC_Contributions_Summary!$D$35:$O$554,MATCH($Q651,CRC_Contributions_Summary!$Q$35:$Q$554,0),MATCH(E$3,CRC_Contributions_Summary!$D$34:$O$34,0))</f>
        <v>0</v>
      </c>
      <c r="F651" s="103">
        <f ca="1">INDEX(CRC_Contributions_Summary!$D$35:$O$554,MATCH($Q651,CRC_Contributions_Summary!$Q$35:$Q$554,0),MATCH(F$3,CRC_Contributions_Summary!$D$34:$O$34,0))</f>
        <v>0</v>
      </c>
      <c r="G651" s="103">
        <f ca="1">INDEX(CRC_Contributions_Summary!$D$35:$O$554,MATCH($Q651,CRC_Contributions_Summary!$Q$35:$Q$554,0),MATCH(G$3,CRC_Contributions_Summary!$D$34:$O$34,0))</f>
        <v>0</v>
      </c>
      <c r="H651" s="103">
        <f ca="1">INDEX(CRC_Contributions_Summary!$D$35:$O$554,MATCH($Q651,CRC_Contributions_Summary!$Q$35:$Q$554,0),MATCH(H$3,CRC_Contributions_Summary!$D$34:$O$34,0))</f>
        <v>0</v>
      </c>
      <c r="I651" s="103">
        <f ca="1">INDEX(CRC_Contributions_Summary!$D$35:$O$554,MATCH($Q651,CRC_Contributions_Summary!$Q$35:$Q$554,0),MATCH(I$3,CRC_Contributions_Summary!$D$34:$O$34,0))</f>
        <v>0</v>
      </c>
      <c r="J651" s="103">
        <f ca="1">INDEX(CRC_Contributions_Summary!$D$35:$O$554,MATCH($Q651,CRC_Contributions_Summary!$Q$35:$Q$554,0),MATCH(J$3,CRC_Contributions_Summary!$D$34:$O$34,0))</f>
        <v>0</v>
      </c>
      <c r="K651" s="103">
        <f ca="1">INDEX(CRC_Contributions_Summary!$D$35:$O$554,MATCH($Q651,CRC_Contributions_Summary!$Q$35:$Q$554,0),MATCH(K$3,CRC_Contributions_Summary!$D$34:$O$34,0))</f>
        <v>0</v>
      </c>
      <c r="L651" s="103">
        <f ca="1">INDEX(CRC_Contributions_Summary!$D$35:$O$554,MATCH($Q651,CRC_Contributions_Summary!$Q$35:$Q$554,0),MATCH(L$3,CRC_Contributions_Summary!$D$34:$O$34,0))</f>
        <v>0</v>
      </c>
      <c r="M651" s="103">
        <f ca="1">INDEX(CRC_Contributions_Summary!$D$35:$O$554,MATCH($Q651,CRC_Contributions_Summary!$Q$35:$Q$554,0),MATCH(M$3,CRC_Contributions_Summary!$D$34:$O$34,0))</f>
        <v>0</v>
      </c>
      <c r="N651" s="103">
        <f ca="1">INDEX(CRC_Contributions_Summary!$D$35:$O$554,MATCH($Q651,CRC_Contributions_Summary!$Q$35:$Q$554,0),MATCH(N$3,CRC_Contributions_Summary!$D$34:$O$34,0))</f>
        <v>0</v>
      </c>
      <c r="O651" s="103">
        <f t="shared" ca="1" si="760"/>
        <v>0</v>
      </c>
      <c r="P651">
        <f t="shared" ref="P651" ca="1" si="763">B649</f>
        <v>130</v>
      </c>
      <c r="Q651" t="str">
        <f t="shared" ca="1" si="756"/>
        <v>130Staff value ($)</v>
      </c>
    </row>
    <row r="652" spans="2:17">
      <c r="B652" s="282"/>
      <c r="C652" s="100" t="s">
        <v>347</v>
      </c>
      <c r="D652" s="103">
        <f ca="1">INDEX(CRC_Contributions_Summary!$D$35:$O$554,MATCH($Q652,CRC_Contributions_Summary!$Q$35:$Q$554,0),MATCH(D$3,CRC_Contributions_Summary!$D$34:$O$34,0))</f>
        <v>0</v>
      </c>
      <c r="E652" s="103">
        <f ca="1">INDEX(CRC_Contributions_Summary!$D$35:$O$554,MATCH($Q652,CRC_Contributions_Summary!$Q$35:$Q$554,0),MATCH(E$3,CRC_Contributions_Summary!$D$34:$O$34,0))</f>
        <v>0</v>
      </c>
      <c r="F652" s="103">
        <f ca="1">INDEX(CRC_Contributions_Summary!$D$35:$O$554,MATCH($Q652,CRC_Contributions_Summary!$Q$35:$Q$554,0),MATCH(F$3,CRC_Contributions_Summary!$D$34:$O$34,0))</f>
        <v>0</v>
      </c>
      <c r="G652" s="103">
        <f ca="1">INDEX(CRC_Contributions_Summary!$D$35:$O$554,MATCH($Q652,CRC_Contributions_Summary!$Q$35:$Q$554,0),MATCH(G$3,CRC_Contributions_Summary!$D$34:$O$34,0))</f>
        <v>0</v>
      </c>
      <c r="H652" s="103">
        <f ca="1">INDEX(CRC_Contributions_Summary!$D$35:$O$554,MATCH($Q652,CRC_Contributions_Summary!$Q$35:$Q$554,0),MATCH(H$3,CRC_Contributions_Summary!$D$34:$O$34,0))</f>
        <v>0</v>
      </c>
      <c r="I652" s="103">
        <f ca="1">INDEX(CRC_Contributions_Summary!$D$35:$O$554,MATCH($Q652,CRC_Contributions_Summary!$Q$35:$Q$554,0),MATCH(I$3,CRC_Contributions_Summary!$D$34:$O$34,0))</f>
        <v>0</v>
      </c>
      <c r="J652" s="103">
        <f ca="1">INDEX(CRC_Contributions_Summary!$D$35:$O$554,MATCH($Q652,CRC_Contributions_Summary!$Q$35:$Q$554,0),MATCH(J$3,CRC_Contributions_Summary!$D$34:$O$34,0))</f>
        <v>0</v>
      </c>
      <c r="K652" s="103">
        <f ca="1">INDEX(CRC_Contributions_Summary!$D$35:$O$554,MATCH($Q652,CRC_Contributions_Summary!$Q$35:$Q$554,0),MATCH(K$3,CRC_Contributions_Summary!$D$34:$O$34,0))</f>
        <v>0</v>
      </c>
      <c r="L652" s="103">
        <f ca="1">INDEX(CRC_Contributions_Summary!$D$35:$O$554,MATCH($Q652,CRC_Contributions_Summary!$Q$35:$Q$554,0),MATCH(L$3,CRC_Contributions_Summary!$D$34:$O$34,0))</f>
        <v>0</v>
      </c>
      <c r="M652" s="103">
        <f ca="1">INDEX(CRC_Contributions_Summary!$D$35:$O$554,MATCH($Q652,CRC_Contributions_Summary!$Q$35:$Q$554,0),MATCH(M$3,CRC_Contributions_Summary!$D$34:$O$34,0))</f>
        <v>0</v>
      </c>
      <c r="N652" s="103">
        <f ca="1">INDEX(CRC_Contributions_Summary!$D$35:$O$554,MATCH($Q652,CRC_Contributions_Summary!$Q$35:$Q$554,0),MATCH(N$3,CRC_Contributions_Summary!$D$34:$O$34,0))</f>
        <v>0</v>
      </c>
      <c r="O652" s="103">
        <f t="shared" ca="1" si="760"/>
        <v>0</v>
      </c>
      <c r="P652">
        <f t="shared" ref="P652" ca="1" si="764">B649</f>
        <v>130</v>
      </c>
      <c r="Q652" t="str">
        <f t="shared" ca="1" si="756"/>
        <v>130Non-staff in-kind ($)</v>
      </c>
    </row>
    <row r="653" spans="2:17">
      <c r="B653" s="282"/>
      <c r="C653" s="101" t="s">
        <v>428</v>
      </c>
      <c r="D653" s="105">
        <f t="shared" ref="D653:O653" ca="1" si="765">SUM(D649,D651,D652)</f>
        <v>0</v>
      </c>
      <c r="E653" s="105">
        <f t="shared" ca="1" si="765"/>
        <v>0</v>
      </c>
      <c r="F653" s="105">
        <f t="shared" ca="1" si="765"/>
        <v>0</v>
      </c>
      <c r="G653" s="105">
        <f t="shared" ca="1" si="765"/>
        <v>0</v>
      </c>
      <c r="H653" s="105">
        <f t="shared" ca="1" si="765"/>
        <v>0</v>
      </c>
      <c r="I653" s="105">
        <f t="shared" ca="1" si="765"/>
        <v>0</v>
      </c>
      <c r="J653" s="105">
        <f t="shared" ca="1" si="765"/>
        <v>0</v>
      </c>
      <c r="K653" s="105">
        <f t="shared" ca="1" si="765"/>
        <v>0</v>
      </c>
      <c r="L653" s="105">
        <f t="shared" ca="1" si="765"/>
        <v>0</v>
      </c>
      <c r="M653" s="105">
        <f t="shared" ca="1" si="765"/>
        <v>0</v>
      </c>
      <c r="N653" s="105">
        <f t="shared" ca="1" si="765"/>
        <v>0</v>
      </c>
      <c r="O653" s="105">
        <f t="shared" ca="1" si="765"/>
        <v>0</v>
      </c>
      <c r="Q653" t="str">
        <f t="shared" si="756"/>
        <v>Partner total ($)</v>
      </c>
    </row>
  </sheetData>
  <mergeCells count="130">
    <mergeCell ref="B34:B38"/>
    <mergeCell ref="B39:B43"/>
    <mergeCell ref="B44:B48"/>
    <mergeCell ref="B49:B53"/>
    <mergeCell ref="B54:B58"/>
    <mergeCell ref="B59:B63"/>
    <mergeCell ref="B4:B8"/>
    <mergeCell ref="B9:B13"/>
    <mergeCell ref="B14:B18"/>
    <mergeCell ref="B19:B23"/>
    <mergeCell ref="B29:B33"/>
    <mergeCell ref="B24:B28"/>
    <mergeCell ref="B94:B98"/>
    <mergeCell ref="B99:B103"/>
    <mergeCell ref="B104:B108"/>
    <mergeCell ref="B109:B113"/>
    <mergeCell ref="B114:B118"/>
    <mergeCell ref="B119:B123"/>
    <mergeCell ref="B64:B68"/>
    <mergeCell ref="B69:B73"/>
    <mergeCell ref="B74:B78"/>
    <mergeCell ref="B79:B83"/>
    <mergeCell ref="B84:B88"/>
    <mergeCell ref="B89:B93"/>
    <mergeCell ref="B154:B158"/>
    <mergeCell ref="B159:B163"/>
    <mergeCell ref="B164:B168"/>
    <mergeCell ref="B169:B173"/>
    <mergeCell ref="B174:B178"/>
    <mergeCell ref="B179:B183"/>
    <mergeCell ref="B124:B128"/>
    <mergeCell ref="B129:B133"/>
    <mergeCell ref="B134:B138"/>
    <mergeCell ref="B139:B143"/>
    <mergeCell ref="B144:B148"/>
    <mergeCell ref="B149:B153"/>
    <mergeCell ref="B214:B218"/>
    <mergeCell ref="B219:B223"/>
    <mergeCell ref="B224:B228"/>
    <mergeCell ref="B229:B233"/>
    <mergeCell ref="B234:B238"/>
    <mergeCell ref="B239:B243"/>
    <mergeCell ref="B184:B188"/>
    <mergeCell ref="B189:B193"/>
    <mergeCell ref="B194:B198"/>
    <mergeCell ref="B199:B203"/>
    <mergeCell ref="B204:B208"/>
    <mergeCell ref="B209:B213"/>
    <mergeCell ref="B274:B278"/>
    <mergeCell ref="B279:B283"/>
    <mergeCell ref="B284:B288"/>
    <mergeCell ref="B289:B293"/>
    <mergeCell ref="B294:B298"/>
    <mergeCell ref="B299:B303"/>
    <mergeCell ref="B244:B248"/>
    <mergeCell ref="B249:B253"/>
    <mergeCell ref="B254:B258"/>
    <mergeCell ref="B259:B263"/>
    <mergeCell ref="B264:B268"/>
    <mergeCell ref="B269:B273"/>
    <mergeCell ref="B334:B338"/>
    <mergeCell ref="B339:B343"/>
    <mergeCell ref="B344:B348"/>
    <mergeCell ref="B349:B353"/>
    <mergeCell ref="B354:B358"/>
    <mergeCell ref="B359:B363"/>
    <mergeCell ref="B304:B308"/>
    <mergeCell ref="B309:B313"/>
    <mergeCell ref="B314:B318"/>
    <mergeCell ref="B319:B323"/>
    <mergeCell ref="B324:B328"/>
    <mergeCell ref="B329:B333"/>
    <mergeCell ref="B394:B398"/>
    <mergeCell ref="B399:B403"/>
    <mergeCell ref="B404:B408"/>
    <mergeCell ref="B409:B413"/>
    <mergeCell ref="B414:B418"/>
    <mergeCell ref="B419:B423"/>
    <mergeCell ref="B364:B368"/>
    <mergeCell ref="B369:B373"/>
    <mergeCell ref="B374:B378"/>
    <mergeCell ref="B379:B383"/>
    <mergeCell ref="B384:B388"/>
    <mergeCell ref="B389:B393"/>
    <mergeCell ref="B454:B458"/>
    <mergeCell ref="B459:B463"/>
    <mergeCell ref="B464:B468"/>
    <mergeCell ref="B469:B473"/>
    <mergeCell ref="B474:B478"/>
    <mergeCell ref="B479:B483"/>
    <mergeCell ref="B424:B428"/>
    <mergeCell ref="B429:B433"/>
    <mergeCell ref="B434:B438"/>
    <mergeCell ref="B439:B443"/>
    <mergeCell ref="B444:B448"/>
    <mergeCell ref="B449:B453"/>
    <mergeCell ref="B514:B518"/>
    <mergeCell ref="B519:B523"/>
    <mergeCell ref="B524:B528"/>
    <mergeCell ref="B529:B533"/>
    <mergeCell ref="B534:B538"/>
    <mergeCell ref="B539:B543"/>
    <mergeCell ref="B484:B488"/>
    <mergeCell ref="B489:B493"/>
    <mergeCell ref="B494:B498"/>
    <mergeCell ref="B499:B503"/>
    <mergeCell ref="B504:B508"/>
    <mergeCell ref="B509:B513"/>
    <mergeCell ref="B634:B638"/>
    <mergeCell ref="B639:B643"/>
    <mergeCell ref="B644:B648"/>
    <mergeCell ref="B649:B653"/>
    <mergeCell ref="B604:B608"/>
    <mergeCell ref="B609:B613"/>
    <mergeCell ref="B614:B618"/>
    <mergeCell ref="B619:B623"/>
    <mergeCell ref="B624:B628"/>
    <mergeCell ref="B629:B633"/>
    <mergeCell ref="B574:B578"/>
    <mergeCell ref="B579:B583"/>
    <mergeCell ref="B584:B588"/>
    <mergeCell ref="B589:B593"/>
    <mergeCell ref="B594:B598"/>
    <mergeCell ref="B599:B603"/>
    <mergeCell ref="B544:B548"/>
    <mergeCell ref="B549:B553"/>
    <mergeCell ref="B554:B558"/>
    <mergeCell ref="B559:B563"/>
    <mergeCell ref="B564:B568"/>
    <mergeCell ref="B569:B573"/>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C3:G95"/>
  <sheetViews>
    <sheetView workbookViewId="0">
      <selection activeCell="J30" sqref="J30"/>
    </sheetView>
  </sheetViews>
  <sheetFormatPr defaultRowHeight="15"/>
  <cols>
    <col min="3" max="3" width="11" customWidth="1"/>
    <col min="4" max="4" width="64" customWidth="1"/>
    <col min="5" max="5" width="13.42578125" customWidth="1"/>
    <col min="6" max="6" width="12.5703125" customWidth="1"/>
    <col min="7" max="7" width="0" hidden="1" customWidth="1"/>
  </cols>
  <sheetData>
    <row r="3" spans="3:7">
      <c r="C3" s="109" t="s">
        <v>429</v>
      </c>
      <c r="D3" s="109" t="s">
        <v>430</v>
      </c>
      <c r="E3" s="110" t="s">
        <v>431</v>
      </c>
      <c r="F3" s="110" t="s">
        <v>432</v>
      </c>
    </row>
    <row r="4" spans="3:7">
      <c r="C4" s="283" t="str">
        <f ca="1">INDEX(CRC_Milestone_Summary!$F$6:$F$60,COUNTA(C$4:C4))</f>
        <v>1.1.1</v>
      </c>
      <c r="D4" s="111" t="str">
        <f ca="1">INDEX(CRC_Milestone_Summary!$F$6:$J$60,MATCH($G4,CRC_Milestone_Summary!$F$6:$F$60,0),MATCH("MS_Title",CRC_Milestone_Summary!$F$4:$J$4,0))</f>
        <v>Milestone Title
This field is limited to 100 characters including spaces</v>
      </c>
      <c r="E4" s="284">
        <f ca="1">INDEX(CRC_Milestone_Summary!$F$6:$J$60,MATCH($G4,CRC_Milestone_Summary!$F$6:$F$60,0),MATCH("MS_Grant_Agree_St_Dt",CRC_Milestone_Summary!$F$4:$J$4,0))</f>
        <v>0</v>
      </c>
      <c r="F4" s="284">
        <f ca="1">INDEX(CRC_Milestone_Summary!$F$6:$J$60,MATCH($G4,CRC_Milestone_Summary!$F$6:$F$60,0),MATCH("MS_Grant_Agree_Ed_Dt",CRC_Milestone_Summary!$F$4:$J$4,0))</f>
        <v>0</v>
      </c>
      <c r="G4" t="str">
        <f ca="1">C4</f>
        <v>1.1.1</v>
      </c>
    </row>
    <row r="5" spans="3:7">
      <c r="C5" s="283"/>
      <c r="D5" s="112" t="str">
        <f ca="1">INDEX(CRC_Milestone_Summary!$F$6:$J$60,MATCH($G5,CRC_Milestone_Summary!$F$6:$F$60,0),MATCH("MS_Desc",CRC_Milestone_Summary!$F$4:$J$4,0))</f>
        <v>Milestone Description
This field is limited to 750 characters including spaces</v>
      </c>
      <c r="E5" s="284"/>
      <c r="F5" s="284"/>
      <c r="G5" t="str">
        <f ca="1">C4</f>
        <v>1.1.1</v>
      </c>
    </row>
    <row r="6" spans="3:7">
      <c r="C6" s="283">
        <f ca="1">INDEX(CRC_Milestone_Summary!$F$6:$F$60,COUNTA(C$4:C6))</f>
        <v>0</v>
      </c>
      <c r="D6" s="111" t="e">
        <f ca="1">INDEX(CRC_Milestone_Summary!$F$6:$J$60,MATCH($G6,CRC_Milestone_Summary!$F$6:$F$60,0),MATCH("MS_Title",CRC_Milestone_Summary!$F$4:$J$4,0))</f>
        <v>#N/A</v>
      </c>
      <c r="E6" s="284" t="e">
        <f ca="1">INDEX(CRC_Milestone_Summary!$F$6:$J$60,MATCH($G6,CRC_Milestone_Summary!$F$6:$F$60,0),MATCH("MS_Grant_Agree_St_Dt",CRC_Milestone_Summary!$F$4:$J$4,0))</f>
        <v>#N/A</v>
      </c>
      <c r="F6" s="284" t="e">
        <f ca="1">INDEX(CRC_Milestone_Summary!$F$6:$J$60,MATCH($G6,CRC_Milestone_Summary!$F$6:$F$60,0),MATCH("MS_Grant_Agree_Ed_Dt",CRC_Milestone_Summary!$F$4:$J$4,0))</f>
        <v>#N/A</v>
      </c>
      <c r="G6">
        <f t="shared" ref="G6" ca="1" si="0">C6</f>
        <v>0</v>
      </c>
    </row>
    <row r="7" spans="3:7">
      <c r="C7" s="283"/>
      <c r="D7" s="112" t="e">
        <f ca="1">INDEX(CRC_Milestone_Summary!$F$6:$J$60,MATCH($G7,CRC_Milestone_Summary!$F$6:$F$60,0),MATCH("MS_Desc",CRC_Milestone_Summary!$F$4:$J$4,0))</f>
        <v>#N/A</v>
      </c>
      <c r="E7" s="284"/>
      <c r="F7" s="284"/>
      <c r="G7">
        <f t="shared" ref="G7" ca="1" si="1">C6</f>
        <v>0</v>
      </c>
    </row>
    <row r="8" spans="3:7">
      <c r="C8" s="283">
        <f ca="1">INDEX(CRC_Milestone_Summary!$F$6:$F$60,COUNTA(C$4:C8))</f>
        <v>0</v>
      </c>
      <c r="D8" s="111" t="e">
        <f ca="1">INDEX(CRC_Milestone_Summary!$F$6:$J$60,MATCH($G8,CRC_Milestone_Summary!$F$6:$F$60,0),MATCH("MS_Title",CRC_Milestone_Summary!$F$4:$J$4,0))</f>
        <v>#N/A</v>
      </c>
      <c r="E8" s="284" t="e">
        <f ca="1">INDEX(CRC_Milestone_Summary!$F$6:$J$60,MATCH($G8,CRC_Milestone_Summary!$F$6:$F$60,0),MATCH("MS_Grant_Agree_St_Dt",CRC_Milestone_Summary!$F$4:$J$4,0))</f>
        <v>#N/A</v>
      </c>
      <c r="F8" s="284" t="e">
        <f ca="1">INDEX(CRC_Milestone_Summary!$F$6:$J$60,MATCH($G8,CRC_Milestone_Summary!$F$6:$F$60,0),MATCH("MS_Grant_Agree_Ed_Dt",CRC_Milestone_Summary!$F$4:$J$4,0))</f>
        <v>#N/A</v>
      </c>
      <c r="G8">
        <f t="shared" ref="G8" ca="1" si="2">C8</f>
        <v>0</v>
      </c>
    </row>
    <row r="9" spans="3:7">
      <c r="C9" s="283"/>
      <c r="D9" s="112" t="e">
        <f ca="1">INDEX(CRC_Milestone_Summary!$F$6:$J$60,MATCH($G9,CRC_Milestone_Summary!$F$6:$F$60,0),MATCH("MS_Desc",CRC_Milestone_Summary!$F$4:$J$4,0))</f>
        <v>#N/A</v>
      </c>
      <c r="E9" s="284"/>
      <c r="F9" s="284"/>
      <c r="G9">
        <f t="shared" ref="G9" ca="1" si="3">C8</f>
        <v>0</v>
      </c>
    </row>
    <row r="10" spans="3:7">
      <c r="C10" s="283">
        <f ca="1">INDEX(CRC_Milestone_Summary!$F$6:$F$60,COUNTA(C$4:C10))</f>
        <v>0</v>
      </c>
      <c r="D10" s="111" t="e">
        <f ca="1">INDEX(CRC_Milestone_Summary!$F$6:$J$60,MATCH($G10,CRC_Milestone_Summary!$F$6:$F$60,0),MATCH("MS_Title",CRC_Milestone_Summary!$F$4:$J$4,0))</f>
        <v>#N/A</v>
      </c>
      <c r="E10" s="284" t="e">
        <f ca="1">INDEX(CRC_Milestone_Summary!$F$6:$J$60,MATCH($G10,CRC_Milestone_Summary!$F$6:$F$60,0),MATCH("MS_Grant_Agree_St_Dt",CRC_Milestone_Summary!$F$4:$J$4,0))</f>
        <v>#N/A</v>
      </c>
      <c r="F10" s="284" t="e">
        <f ca="1">INDEX(CRC_Milestone_Summary!$F$6:$J$60,MATCH($G10,CRC_Milestone_Summary!$F$6:$F$60,0),MATCH("MS_Grant_Agree_Ed_Dt",CRC_Milestone_Summary!$F$4:$J$4,0))</f>
        <v>#N/A</v>
      </c>
      <c r="G10">
        <f t="shared" ref="G10" ca="1" si="4">C10</f>
        <v>0</v>
      </c>
    </row>
    <row r="11" spans="3:7">
      <c r="C11" s="283"/>
      <c r="D11" s="112" t="e">
        <f ca="1">INDEX(CRC_Milestone_Summary!$F$6:$J$60,MATCH($G11,CRC_Milestone_Summary!$F$6:$F$60,0),MATCH("MS_Desc",CRC_Milestone_Summary!$F$4:$J$4,0))</f>
        <v>#N/A</v>
      </c>
      <c r="E11" s="284"/>
      <c r="F11" s="284"/>
      <c r="G11">
        <f t="shared" ref="G11" ca="1" si="5">C10</f>
        <v>0</v>
      </c>
    </row>
    <row r="12" spans="3:7">
      <c r="C12" s="283">
        <f ca="1">INDEX(CRC_Milestone_Summary!$F$6:$F$60,COUNTA(C$4:C12))</f>
        <v>0</v>
      </c>
      <c r="D12" s="111" t="e">
        <f ca="1">INDEX(CRC_Milestone_Summary!$F$6:$J$60,MATCH($G12,CRC_Milestone_Summary!$F$6:$F$60,0),MATCH("MS_Title",CRC_Milestone_Summary!$F$4:$J$4,0))</f>
        <v>#N/A</v>
      </c>
      <c r="E12" s="284" t="e">
        <f ca="1">INDEX(CRC_Milestone_Summary!$F$6:$J$60,MATCH($G12,CRC_Milestone_Summary!$F$6:$F$60,0),MATCH("MS_Grant_Agree_St_Dt",CRC_Milestone_Summary!$F$4:$J$4,0))</f>
        <v>#N/A</v>
      </c>
      <c r="F12" s="284" t="e">
        <f ca="1">INDEX(CRC_Milestone_Summary!$F$6:$J$60,MATCH($G12,CRC_Milestone_Summary!$F$6:$F$60,0),MATCH("MS_Grant_Agree_Ed_Dt",CRC_Milestone_Summary!$F$4:$J$4,0))</f>
        <v>#N/A</v>
      </c>
      <c r="G12">
        <f t="shared" ref="G12" ca="1" si="6">C12</f>
        <v>0</v>
      </c>
    </row>
    <row r="13" spans="3:7">
      <c r="C13" s="283"/>
      <c r="D13" s="112" t="e">
        <f ca="1">INDEX(CRC_Milestone_Summary!$F$6:$J$60,MATCH($G13,CRC_Milestone_Summary!$F$6:$F$60,0),MATCH("MS_Desc",CRC_Milestone_Summary!$F$4:$J$4,0))</f>
        <v>#N/A</v>
      </c>
      <c r="E13" s="284"/>
      <c r="F13" s="284"/>
      <c r="G13">
        <f t="shared" ref="G13" ca="1" si="7">C12</f>
        <v>0</v>
      </c>
    </row>
    <row r="14" spans="3:7">
      <c r="C14" s="283">
        <f ca="1">INDEX(CRC_Milestone_Summary!$F$6:$F$60,COUNTA(C$4:C14))</f>
        <v>0</v>
      </c>
      <c r="D14" s="111" t="e">
        <f ca="1">INDEX(CRC_Milestone_Summary!$F$6:$J$60,MATCH($G14,CRC_Milestone_Summary!$F$6:$F$60,0),MATCH("MS_Title",CRC_Milestone_Summary!$F$4:$J$4,0))</f>
        <v>#N/A</v>
      </c>
      <c r="E14" s="284" t="e">
        <f ca="1">INDEX(CRC_Milestone_Summary!$F$6:$J$60,MATCH($G14,CRC_Milestone_Summary!$F$6:$F$60,0),MATCH("MS_Grant_Agree_St_Dt",CRC_Milestone_Summary!$F$4:$J$4,0))</f>
        <v>#N/A</v>
      </c>
      <c r="F14" s="284" t="e">
        <f ca="1">INDEX(CRC_Milestone_Summary!$F$6:$J$60,MATCH($G14,CRC_Milestone_Summary!$F$6:$F$60,0),MATCH("MS_Grant_Agree_Ed_Dt",CRC_Milestone_Summary!$F$4:$J$4,0))</f>
        <v>#N/A</v>
      </c>
      <c r="G14">
        <f t="shared" ref="G14" ca="1" si="8">C14</f>
        <v>0</v>
      </c>
    </row>
    <row r="15" spans="3:7">
      <c r="C15" s="283"/>
      <c r="D15" s="112" t="e">
        <f ca="1">INDEX(CRC_Milestone_Summary!$F$6:$J$60,MATCH($G15,CRC_Milestone_Summary!$F$6:$F$60,0),MATCH("MS_Desc",CRC_Milestone_Summary!$F$4:$J$4,0))</f>
        <v>#N/A</v>
      </c>
      <c r="E15" s="284"/>
      <c r="F15" s="284"/>
      <c r="G15">
        <f t="shared" ref="G15" ca="1" si="9">C14</f>
        <v>0</v>
      </c>
    </row>
    <row r="16" spans="3:7">
      <c r="C16" s="283">
        <f ca="1">INDEX(CRC_Milestone_Summary!$F$6:$F$60,COUNTA(C$4:C16))</f>
        <v>0</v>
      </c>
      <c r="D16" s="111" t="e">
        <f ca="1">INDEX(CRC_Milestone_Summary!$F$6:$J$60,MATCH($G16,CRC_Milestone_Summary!$F$6:$F$60,0),MATCH("MS_Title",CRC_Milestone_Summary!$F$4:$J$4,0))</f>
        <v>#N/A</v>
      </c>
      <c r="E16" s="284" t="e">
        <f ca="1">INDEX(CRC_Milestone_Summary!$F$6:$J$60,MATCH($G16,CRC_Milestone_Summary!$F$6:$F$60,0),MATCH("MS_Grant_Agree_St_Dt",CRC_Milestone_Summary!$F$4:$J$4,0))</f>
        <v>#N/A</v>
      </c>
      <c r="F16" s="284" t="e">
        <f ca="1">INDEX(CRC_Milestone_Summary!$F$6:$J$60,MATCH($G16,CRC_Milestone_Summary!$F$6:$F$60,0),MATCH("MS_Grant_Agree_Ed_Dt",CRC_Milestone_Summary!$F$4:$J$4,0))</f>
        <v>#N/A</v>
      </c>
      <c r="G16">
        <f t="shared" ref="G16" ca="1" si="10">C16</f>
        <v>0</v>
      </c>
    </row>
    <row r="17" spans="3:7">
      <c r="C17" s="283"/>
      <c r="D17" s="112" t="e">
        <f ca="1">INDEX(CRC_Milestone_Summary!$F$6:$J$60,MATCH($G17,CRC_Milestone_Summary!$F$6:$F$60,0),MATCH("MS_Desc",CRC_Milestone_Summary!$F$4:$J$4,0))</f>
        <v>#N/A</v>
      </c>
      <c r="E17" s="284"/>
      <c r="F17" s="284"/>
      <c r="G17">
        <f t="shared" ref="G17" ca="1" si="11">C16</f>
        <v>0</v>
      </c>
    </row>
    <row r="18" spans="3:7">
      <c r="C18" s="283">
        <f ca="1">INDEX(CRC_Milestone_Summary!$F$6:$F$60,COUNTA(C$4:C18))</f>
        <v>0</v>
      </c>
      <c r="D18" s="111" t="e">
        <f ca="1">INDEX(CRC_Milestone_Summary!$F$6:$J$60,MATCH($G18,CRC_Milestone_Summary!$F$6:$F$60,0),MATCH("MS_Title",CRC_Milestone_Summary!$F$4:$J$4,0))</f>
        <v>#N/A</v>
      </c>
      <c r="E18" s="284" t="e">
        <f ca="1">INDEX(CRC_Milestone_Summary!$F$6:$J$60,MATCH($G18,CRC_Milestone_Summary!$F$6:$F$60,0),MATCH("MS_Grant_Agree_St_Dt",CRC_Milestone_Summary!$F$4:$J$4,0))</f>
        <v>#N/A</v>
      </c>
      <c r="F18" s="284" t="e">
        <f ca="1">INDEX(CRC_Milestone_Summary!$F$6:$J$60,MATCH($G18,CRC_Milestone_Summary!$F$6:$F$60,0),MATCH("MS_Grant_Agree_Ed_Dt",CRC_Milestone_Summary!$F$4:$J$4,0))</f>
        <v>#N/A</v>
      </c>
      <c r="G18">
        <f t="shared" ref="G18" ca="1" si="12">C18</f>
        <v>0</v>
      </c>
    </row>
    <row r="19" spans="3:7">
      <c r="C19" s="283"/>
      <c r="D19" s="112" t="e">
        <f ca="1">INDEX(CRC_Milestone_Summary!$F$6:$J$60,MATCH($G19,CRC_Milestone_Summary!$F$6:$F$60,0),MATCH("MS_Desc",CRC_Milestone_Summary!$F$4:$J$4,0))</f>
        <v>#N/A</v>
      </c>
      <c r="E19" s="284"/>
      <c r="F19" s="284"/>
      <c r="G19">
        <f t="shared" ref="G19" ca="1" si="13">C18</f>
        <v>0</v>
      </c>
    </row>
    <row r="20" spans="3:7">
      <c r="C20" s="283">
        <f ca="1">INDEX(CRC_Milestone_Summary!$F$6:$F$60,COUNTA(C$4:C20))</f>
        <v>0</v>
      </c>
      <c r="D20" s="111" t="e">
        <f ca="1">INDEX(CRC_Milestone_Summary!$F$6:$J$60,MATCH($G20,CRC_Milestone_Summary!$F$6:$F$60,0),MATCH("MS_Title",CRC_Milestone_Summary!$F$4:$J$4,0))</f>
        <v>#N/A</v>
      </c>
      <c r="E20" s="284" t="e">
        <f ca="1">INDEX(CRC_Milestone_Summary!$F$6:$J$60,MATCH($G20,CRC_Milestone_Summary!$F$6:$F$60,0),MATCH("MS_Grant_Agree_St_Dt",CRC_Milestone_Summary!$F$4:$J$4,0))</f>
        <v>#N/A</v>
      </c>
      <c r="F20" s="284" t="e">
        <f ca="1">INDEX(CRC_Milestone_Summary!$F$6:$J$60,MATCH($G20,CRC_Milestone_Summary!$F$6:$F$60,0),MATCH("MS_Grant_Agree_Ed_Dt",CRC_Milestone_Summary!$F$4:$J$4,0))</f>
        <v>#N/A</v>
      </c>
      <c r="G20">
        <f t="shared" ref="G20" ca="1" si="14">C20</f>
        <v>0</v>
      </c>
    </row>
    <row r="21" spans="3:7">
      <c r="C21" s="283"/>
      <c r="D21" s="112" t="e">
        <f ca="1">INDEX(CRC_Milestone_Summary!$F$6:$J$60,MATCH($G21,CRC_Milestone_Summary!$F$6:$F$60,0),MATCH("MS_Desc",CRC_Milestone_Summary!$F$4:$J$4,0))</f>
        <v>#N/A</v>
      </c>
      <c r="E21" s="284"/>
      <c r="F21" s="284"/>
      <c r="G21">
        <f t="shared" ref="G21" ca="1" si="15">C20</f>
        <v>0</v>
      </c>
    </row>
    <row r="22" spans="3:7">
      <c r="C22" s="283">
        <f ca="1">INDEX(CRC_Milestone_Summary!$F$6:$F$60,COUNTA(C$4:C22))</f>
        <v>0</v>
      </c>
      <c r="D22" s="111" t="e">
        <f ca="1">INDEX(CRC_Milestone_Summary!$F$6:$J$60,MATCH($G22,CRC_Milestone_Summary!$F$6:$F$60,0),MATCH("MS_Title",CRC_Milestone_Summary!$F$4:$J$4,0))</f>
        <v>#N/A</v>
      </c>
      <c r="E22" s="284" t="e">
        <f ca="1">INDEX(CRC_Milestone_Summary!$F$6:$J$60,MATCH($G22,CRC_Milestone_Summary!$F$6:$F$60,0),MATCH("MS_Grant_Agree_St_Dt",CRC_Milestone_Summary!$F$4:$J$4,0))</f>
        <v>#N/A</v>
      </c>
      <c r="F22" s="284" t="e">
        <f ca="1">INDEX(CRC_Milestone_Summary!$F$6:$J$60,MATCH($G22,CRC_Milestone_Summary!$F$6:$F$60,0),MATCH("MS_Grant_Agree_Ed_Dt",CRC_Milestone_Summary!$F$4:$J$4,0))</f>
        <v>#N/A</v>
      </c>
      <c r="G22">
        <f t="shared" ref="G22" ca="1" si="16">C22</f>
        <v>0</v>
      </c>
    </row>
    <row r="23" spans="3:7">
      <c r="C23" s="283"/>
      <c r="D23" s="112" t="e">
        <f ca="1">INDEX(CRC_Milestone_Summary!$F$6:$J$60,MATCH($G23,CRC_Milestone_Summary!$F$6:$F$60,0),MATCH("MS_Desc",CRC_Milestone_Summary!$F$4:$J$4,0))</f>
        <v>#N/A</v>
      </c>
      <c r="E23" s="284"/>
      <c r="F23" s="284"/>
      <c r="G23">
        <f t="shared" ref="G23" ca="1" si="17">C22</f>
        <v>0</v>
      </c>
    </row>
    <row r="24" spans="3:7">
      <c r="C24" s="283">
        <f ca="1">INDEX(CRC_Milestone_Summary!$F$6:$F$60,COUNTA(C$4:C24))</f>
        <v>0</v>
      </c>
      <c r="D24" s="111" t="e">
        <f ca="1">INDEX(CRC_Milestone_Summary!$F$6:$J$60,MATCH($G24,CRC_Milestone_Summary!$F$6:$F$60,0),MATCH("MS_Title",CRC_Milestone_Summary!$F$4:$J$4,0))</f>
        <v>#N/A</v>
      </c>
      <c r="E24" s="284" t="e">
        <f ca="1">INDEX(CRC_Milestone_Summary!$F$6:$J$60,MATCH($G24,CRC_Milestone_Summary!$F$6:$F$60,0),MATCH("MS_Grant_Agree_St_Dt",CRC_Milestone_Summary!$F$4:$J$4,0))</f>
        <v>#N/A</v>
      </c>
      <c r="F24" s="284" t="e">
        <f ca="1">INDEX(CRC_Milestone_Summary!$F$6:$J$60,MATCH($G24,CRC_Milestone_Summary!$F$6:$F$60,0),MATCH("MS_Grant_Agree_Ed_Dt",CRC_Milestone_Summary!$F$4:$J$4,0))</f>
        <v>#N/A</v>
      </c>
      <c r="G24">
        <f t="shared" ref="G24" ca="1" si="18">C24</f>
        <v>0</v>
      </c>
    </row>
    <row r="25" spans="3:7">
      <c r="C25" s="283"/>
      <c r="D25" s="112" t="e">
        <f ca="1">INDEX(CRC_Milestone_Summary!$F$6:$J$60,MATCH($G25,CRC_Milestone_Summary!$F$6:$F$60,0),MATCH("MS_Desc",CRC_Milestone_Summary!$F$4:$J$4,0))</f>
        <v>#N/A</v>
      </c>
      <c r="E25" s="284"/>
      <c r="F25" s="284"/>
      <c r="G25">
        <f t="shared" ref="G25" ca="1" si="19">C24</f>
        <v>0</v>
      </c>
    </row>
    <row r="26" spans="3:7">
      <c r="C26" s="283">
        <f ca="1">INDEX(CRC_Milestone_Summary!$F$6:$F$60,COUNTA(C$4:C26))</f>
        <v>0</v>
      </c>
      <c r="D26" s="111" t="e">
        <f ca="1">INDEX(CRC_Milestone_Summary!$F$6:$J$60,MATCH($G26,CRC_Milestone_Summary!$F$6:$F$60,0),MATCH("MS_Title",CRC_Milestone_Summary!$F$4:$J$4,0))</f>
        <v>#N/A</v>
      </c>
      <c r="E26" s="284" t="e">
        <f ca="1">INDEX(CRC_Milestone_Summary!$F$6:$J$60,MATCH($G26,CRC_Milestone_Summary!$F$6:$F$60,0),MATCH("MS_Grant_Agree_St_Dt",CRC_Milestone_Summary!$F$4:$J$4,0))</f>
        <v>#N/A</v>
      </c>
      <c r="F26" s="284" t="e">
        <f ca="1">INDEX(CRC_Milestone_Summary!$F$6:$J$60,MATCH($G26,CRC_Milestone_Summary!$F$6:$F$60,0),MATCH("MS_Grant_Agree_Ed_Dt",CRC_Milestone_Summary!$F$4:$J$4,0))</f>
        <v>#N/A</v>
      </c>
      <c r="G26">
        <f t="shared" ref="G26" ca="1" si="20">C26</f>
        <v>0</v>
      </c>
    </row>
    <row r="27" spans="3:7">
      <c r="C27" s="283"/>
      <c r="D27" s="112" t="e">
        <f ca="1">INDEX(CRC_Milestone_Summary!$F$6:$J$60,MATCH($G27,CRC_Milestone_Summary!$F$6:$F$60,0),MATCH("MS_Desc",CRC_Milestone_Summary!$F$4:$J$4,0))</f>
        <v>#N/A</v>
      </c>
      <c r="E27" s="284"/>
      <c r="F27" s="284"/>
      <c r="G27">
        <f t="shared" ref="G27" ca="1" si="21">C26</f>
        <v>0</v>
      </c>
    </row>
    <row r="28" spans="3:7">
      <c r="C28" s="283">
        <f ca="1">INDEX(CRC_Milestone_Summary!$F$6:$F$60,COUNTA(C$4:C28))</f>
        <v>0</v>
      </c>
      <c r="D28" s="111" t="e">
        <f ca="1">INDEX(CRC_Milestone_Summary!$F$6:$J$60,MATCH($G28,CRC_Milestone_Summary!$F$6:$F$60,0),MATCH("MS_Title",CRC_Milestone_Summary!$F$4:$J$4,0))</f>
        <v>#N/A</v>
      </c>
      <c r="E28" s="284" t="e">
        <f ca="1">INDEX(CRC_Milestone_Summary!$F$6:$J$60,MATCH($G28,CRC_Milestone_Summary!$F$6:$F$60,0),MATCH("MS_Grant_Agree_St_Dt",CRC_Milestone_Summary!$F$4:$J$4,0))</f>
        <v>#N/A</v>
      </c>
      <c r="F28" s="284" t="e">
        <f ca="1">INDEX(CRC_Milestone_Summary!$F$6:$J$60,MATCH($G28,CRC_Milestone_Summary!$F$6:$F$60,0),MATCH("MS_Grant_Agree_Ed_Dt",CRC_Milestone_Summary!$F$4:$J$4,0))</f>
        <v>#N/A</v>
      </c>
      <c r="G28">
        <f t="shared" ref="G28" ca="1" si="22">C28</f>
        <v>0</v>
      </c>
    </row>
    <row r="29" spans="3:7">
      <c r="C29" s="283"/>
      <c r="D29" s="112" t="e">
        <f ca="1">INDEX(CRC_Milestone_Summary!$F$6:$J$60,MATCH($G29,CRC_Milestone_Summary!$F$6:$F$60,0),MATCH("MS_Desc",CRC_Milestone_Summary!$F$4:$J$4,0))</f>
        <v>#N/A</v>
      </c>
      <c r="E29" s="284"/>
      <c r="F29" s="284"/>
      <c r="G29">
        <f t="shared" ref="G29" ca="1" si="23">C28</f>
        <v>0</v>
      </c>
    </row>
    <row r="30" spans="3:7">
      <c r="C30" s="283">
        <f ca="1">INDEX(CRC_Milestone_Summary!$F$6:$F$60,COUNTA(C$4:C30))</f>
        <v>0</v>
      </c>
      <c r="D30" s="111" t="e">
        <f ca="1">INDEX(CRC_Milestone_Summary!$F$6:$J$60,MATCH($G30,CRC_Milestone_Summary!$F$6:$F$60,0),MATCH("MS_Title",CRC_Milestone_Summary!$F$4:$J$4,0))</f>
        <v>#N/A</v>
      </c>
      <c r="E30" s="284" t="e">
        <f ca="1">INDEX(CRC_Milestone_Summary!$F$6:$J$60,MATCH($G30,CRC_Milestone_Summary!$F$6:$F$60,0),MATCH("MS_Grant_Agree_St_Dt",CRC_Milestone_Summary!$F$4:$J$4,0))</f>
        <v>#N/A</v>
      </c>
      <c r="F30" s="284" t="e">
        <f ca="1">INDEX(CRC_Milestone_Summary!$F$6:$J$60,MATCH($G30,CRC_Milestone_Summary!$F$6:$F$60,0),MATCH("MS_Grant_Agree_Ed_Dt",CRC_Milestone_Summary!$F$4:$J$4,0))</f>
        <v>#N/A</v>
      </c>
      <c r="G30">
        <f t="shared" ref="G30" ca="1" si="24">C30</f>
        <v>0</v>
      </c>
    </row>
    <row r="31" spans="3:7">
      <c r="C31" s="283"/>
      <c r="D31" s="112" t="e">
        <f ca="1">INDEX(CRC_Milestone_Summary!$F$6:$J$60,MATCH($G31,CRC_Milestone_Summary!$F$6:$F$60,0),MATCH("MS_Desc",CRC_Milestone_Summary!$F$4:$J$4,0))</f>
        <v>#N/A</v>
      </c>
      <c r="E31" s="284"/>
      <c r="F31" s="284"/>
      <c r="G31">
        <f t="shared" ref="G31" ca="1" si="25">C30</f>
        <v>0</v>
      </c>
    </row>
    <row r="32" spans="3:7">
      <c r="C32" s="283">
        <f ca="1">INDEX(CRC_Milestone_Summary!$F$6:$F$60,COUNTA(C$4:C32))</f>
        <v>0</v>
      </c>
      <c r="D32" s="111" t="e">
        <f ca="1">INDEX(CRC_Milestone_Summary!$F$6:$J$60,MATCH($G32,CRC_Milestone_Summary!$F$6:$F$60,0),MATCH("MS_Title",CRC_Milestone_Summary!$F$4:$J$4,0))</f>
        <v>#N/A</v>
      </c>
      <c r="E32" s="284" t="e">
        <f ca="1">INDEX(CRC_Milestone_Summary!$F$6:$J$60,MATCH($G32,CRC_Milestone_Summary!$F$6:$F$60,0),MATCH("MS_Grant_Agree_St_Dt",CRC_Milestone_Summary!$F$4:$J$4,0))</f>
        <v>#N/A</v>
      </c>
      <c r="F32" s="284" t="e">
        <f ca="1">INDEX(CRC_Milestone_Summary!$F$6:$J$60,MATCH($G32,CRC_Milestone_Summary!$F$6:$F$60,0),MATCH("MS_Grant_Agree_Ed_Dt",CRC_Milestone_Summary!$F$4:$J$4,0))</f>
        <v>#N/A</v>
      </c>
      <c r="G32">
        <f t="shared" ref="G32" ca="1" si="26">C32</f>
        <v>0</v>
      </c>
    </row>
    <row r="33" spans="3:7">
      <c r="C33" s="283"/>
      <c r="D33" s="112" t="e">
        <f ca="1">INDEX(CRC_Milestone_Summary!$F$6:$J$60,MATCH($G33,CRC_Milestone_Summary!$F$6:$F$60,0),MATCH("MS_Desc",CRC_Milestone_Summary!$F$4:$J$4,0))</f>
        <v>#N/A</v>
      </c>
      <c r="E33" s="284"/>
      <c r="F33" s="284"/>
      <c r="G33">
        <f t="shared" ref="G33" ca="1" si="27">C32</f>
        <v>0</v>
      </c>
    </row>
    <row r="34" spans="3:7">
      <c r="C34" s="283">
        <f ca="1">INDEX(CRC_Milestone_Summary!$F$6:$F$60,COUNTA(C$4:C34))</f>
        <v>0</v>
      </c>
      <c r="D34" s="111" t="e">
        <f ca="1">INDEX(CRC_Milestone_Summary!$F$6:$J$60,MATCH($G34,CRC_Milestone_Summary!$F$6:$F$60,0),MATCH("MS_Title",CRC_Milestone_Summary!$F$4:$J$4,0))</f>
        <v>#N/A</v>
      </c>
      <c r="E34" s="284" t="e">
        <f ca="1">INDEX(CRC_Milestone_Summary!$F$6:$J$60,MATCH($G34,CRC_Milestone_Summary!$F$6:$F$60,0),MATCH("MS_Grant_Agree_St_Dt",CRC_Milestone_Summary!$F$4:$J$4,0))</f>
        <v>#N/A</v>
      </c>
      <c r="F34" s="284" t="e">
        <f ca="1">INDEX(CRC_Milestone_Summary!$F$6:$J$60,MATCH($G34,CRC_Milestone_Summary!$F$6:$F$60,0),MATCH("MS_Grant_Agree_Ed_Dt",CRC_Milestone_Summary!$F$4:$J$4,0))</f>
        <v>#N/A</v>
      </c>
      <c r="G34">
        <f t="shared" ref="G34" ca="1" si="28">C34</f>
        <v>0</v>
      </c>
    </row>
    <row r="35" spans="3:7">
      <c r="C35" s="283"/>
      <c r="D35" s="112" t="e">
        <f ca="1">INDEX(CRC_Milestone_Summary!$F$6:$J$60,MATCH($G35,CRC_Milestone_Summary!$F$6:$F$60,0),MATCH("MS_Desc",CRC_Milestone_Summary!$F$4:$J$4,0))</f>
        <v>#N/A</v>
      </c>
      <c r="E35" s="284"/>
      <c r="F35" s="284"/>
      <c r="G35">
        <f t="shared" ref="G35" ca="1" si="29">C34</f>
        <v>0</v>
      </c>
    </row>
    <row r="36" spans="3:7">
      <c r="C36" s="283">
        <f ca="1">INDEX(CRC_Milestone_Summary!$F$6:$F$60,COUNTA(C$4:C36))</f>
        <v>0</v>
      </c>
      <c r="D36" s="111" t="e">
        <f ca="1">INDEX(CRC_Milestone_Summary!$F$6:$J$60,MATCH($G36,CRC_Milestone_Summary!$F$6:$F$60,0),MATCH("MS_Title",CRC_Milestone_Summary!$F$4:$J$4,0))</f>
        <v>#N/A</v>
      </c>
      <c r="E36" s="284" t="e">
        <f ca="1">INDEX(CRC_Milestone_Summary!$F$6:$J$60,MATCH($G36,CRC_Milestone_Summary!$F$6:$F$60,0),MATCH("MS_Grant_Agree_St_Dt",CRC_Milestone_Summary!$F$4:$J$4,0))</f>
        <v>#N/A</v>
      </c>
      <c r="F36" s="284" t="e">
        <f ca="1">INDEX(CRC_Milestone_Summary!$F$6:$J$60,MATCH($G36,CRC_Milestone_Summary!$F$6:$F$60,0),MATCH("MS_Grant_Agree_Ed_Dt",CRC_Milestone_Summary!$F$4:$J$4,0))</f>
        <v>#N/A</v>
      </c>
      <c r="G36">
        <f t="shared" ref="G36" ca="1" si="30">C36</f>
        <v>0</v>
      </c>
    </row>
    <row r="37" spans="3:7">
      <c r="C37" s="283"/>
      <c r="D37" s="112" t="e">
        <f ca="1">INDEX(CRC_Milestone_Summary!$F$6:$J$60,MATCH($G37,CRC_Milestone_Summary!$F$6:$F$60,0),MATCH("MS_Desc",CRC_Milestone_Summary!$F$4:$J$4,0))</f>
        <v>#N/A</v>
      </c>
      <c r="E37" s="284"/>
      <c r="F37" s="284"/>
      <c r="G37">
        <f t="shared" ref="G37" ca="1" si="31">C36</f>
        <v>0</v>
      </c>
    </row>
    <row r="38" spans="3:7">
      <c r="C38" s="283">
        <f ca="1">INDEX(CRC_Milestone_Summary!$F$6:$F$60,COUNTA(C$4:C38))</f>
        <v>0</v>
      </c>
      <c r="D38" s="111" t="e">
        <f ca="1">INDEX(CRC_Milestone_Summary!$F$6:$J$60,MATCH($G38,CRC_Milestone_Summary!$F$6:$F$60,0),MATCH("MS_Title",CRC_Milestone_Summary!$F$4:$J$4,0))</f>
        <v>#N/A</v>
      </c>
      <c r="E38" s="284" t="e">
        <f ca="1">INDEX(CRC_Milestone_Summary!$F$6:$J$60,MATCH($G38,CRC_Milestone_Summary!$F$6:$F$60,0),MATCH("MS_Grant_Agree_St_Dt",CRC_Milestone_Summary!$F$4:$J$4,0))</f>
        <v>#N/A</v>
      </c>
      <c r="F38" s="284" t="e">
        <f ca="1">INDEX(CRC_Milestone_Summary!$F$6:$J$60,MATCH($G38,CRC_Milestone_Summary!$F$6:$F$60,0),MATCH("MS_Grant_Agree_Ed_Dt",CRC_Milestone_Summary!$F$4:$J$4,0))</f>
        <v>#N/A</v>
      </c>
      <c r="G38">
        <f t="shared" ref="G38" ca="1" si="32">C38</f>
        <v>0</v>
      </c>
    </row>
    <row r="39" spans="3:7">
      <c r="C39" s="283"/>
      <c r="D39" s="112" t="e">
        <f ca="1">INDEX(CRC_Milestone_Summary!$F$6:$J$60,MATCH($G39,CRC_Milestone_Summary!$F$6:$F$60,0),MATCH("MS_Desc",CRC_Milestone_Summary!$F$4:$J$4,0))</f>
        <v>#N/A</v>
      </c>
      <c r="E39" s="284"/>
      <c r="F39" s="284"/>
      <c r="G39">
        <f t="shared" ref="G39" ca="1" si="33">C38</f>
        <v>0</v>
      </c>
    </row>
    <row r="40" spans="3:7">
      <c r="C40" s="283">
        <f ca="1">INDEX(CRC_Milestone_Summary!$F$6:$F$60,COUNTA(C$4:C40))</f>
        <v>0</v>
      </c>
      <c r="D40" s="111" t="e">
        <f ca="1">INDEX(CRC_Milestone_Summary!$F$6:$J$60,MATCH($G40,CRC_Milestone_Summary!$F$6:$F$60,0),MATCH("MS_Title",CRC_Milestone_Summary!$F$4:$J$4,0))</f>
        <v>#N/A</v>
      </c>
      <c r="E40" s="284" t="e">
        <f ca="1">INDEX(CRC_Milestone_Summary!$F$6:$J$60,MATCH($G40,CRC_Milestone_Summary!$F$6:$F$60,0),MATCH("MS_Grant_Agree_St_Dt",CRC_Milestone_Summary!$F$4:$J$4,0))</f>
        <v>#N/A</v>
      </c>
      <c r="F40" s="284" t="e">
        <f ca="1">INDEX(CRC_Milestone_Summary!$F$6:$J$60,MATCH($G40,CRC_Milestone_Summary!$F$6:$F$60,0),MATCH("MS_Grant_Agree_Ed_Dt",CRC_Milestone_Summary!$F$4:$J$4,0))</f>
        <v>#N/A</v>
      </c>
      <c r="G40">
        <f t="shared" ref="G40" ca="1" si="34">C40</f>
        <v>0</v>
      </c>
    </row>
    <row r="41" spans="3:7">
      <c r="C41" s="283"/>
      <c r="D41" s="112" t="e">
        <f ca="1">INDEX(CRC_Milestone_Summary!$F$6:$J$60,MATCH($G41,CRC_Milestone_Summary!$F$6:$F$60,0),MATCH("MS_Desc",CRC_Milestone_Summary!$F$4:$J$4,0))</f>
        <v>#N/A</v>
      </c>
      <c r="E41" s="284"/>
      <c r="F41" s="284"/>
      <c r="G41">
        <f t="shared" ref="G41" ca="1" si="35">C40</f>
        <v>0</v>
      </c>
    </row>
    <row r="42" spans="3:7">
      <c r="C42" s="283">
        <f ca="1">INDEX(CRC_Milestone_Summary!$F$6:$F$60,COUNTA(C$4:C42))</f>
        <v>0</v>
      </c>
      <c r="D42" s="111" t="e">
        <f ca="1">INDEX(CRC_Milestone_Summary!$F$6:$J$60,MATCH($G42,CRC_Milestone_Summary!$F$6:$F$60,0),MATCH("MS_Title",CRC_Milestone_Summary!$F$4:$J$4,0))</f>
        <v>#N/A</v>
      </c>
      <c r="E42" s="284" t="e">
        <f ca="1">INDEX(CRC_Milestone_Summary!$F$6:$J$60,MATCH($G42,CRC_Milestone_Summary!$F$6:$F$60,0),MATCH("MS_Grant_Agree_St_Dt",CRC_Milestone_Summary!$F$4:$J$4,0))</f>
        <v>#N/A</v>
      </c>
      <c r="F42" s="284" t="e">
        <f ca="1">INDEX(CRC_Milestone_Summary!$F$6:$J$60,MATCH($G42,CRC_Milestone_Summary!$F$6:$F$60,0),MATCH("MS_Grant_Agree_Ed_Dt",CRC_Milestone_Summary!$F$4:$J$4,0))</f>
        <v>#N/A</v>
      </c>
      <c r="G42">
        <f t="shared" ref="G42" ca="1" si="36">C42</f>
        <v>0</v>
      </c>
    </row>
    <row r="43" spans="3:7">
      <c r="C43" s="283"/>
      <c r="D43" s="112" t="e">
        <f ca="1">INDEX(CRC_Milestone_Summary!$F$6:$J$60,MATCH($G43,CRC_Milestone_Summary!$F$6:$F$60,0),MATCH("MS_Desc",CRC_Milestone_Summary!$F$4:$J$4,0))</f>
        <v>#N/A</v>
      </c>
      <c r="E43" s="284"/>
      <c r="F43" s="284"/>
      <c r="G43">
        <f t="shared" ref="G43" ca="1" si="37">C42</f>
        <v>0</v>
      </c>
    </row>
    <row r="44" spans="3:7">
      <c r="C44" s="283">
        <f ca="1">INDEX(CRC_Milestone_Summary!$F$6:$F$60,COUNTA(C$4:C44))</f>
        <v>0</v>
      </c>
      <c r="D44" s="111" t="e">
        <f ca="1">INDEX(CRC_Milestone_Summary!$F$6:$J$60,MATCH($G44,CRC_Milestone_Summary!$F$6:$F$60,0),MATCH("MS_Title",CRC_Milestone_Summary!$F$4:$J$4,0))</f>
        <v>#N/A</v>
      </c>
      <c r="E44" s="284" t="e">
        <f ca="1">INDEX(CRC_Milestone_Summary!$F$6:$J$60,MATCH($G44,CRC_Milestone_Summary!$F$6:$F$60,0),MATCH("MS_Grant_Agree_St_Dt",CRC_Milestone_Summary!$F$4:$J$4,0))</f>
        <v>#N/A</v>
      </c>
      <c r="F44" s="284" t="e">
        <f ca="1">INDEX(CRC_Milestone_Summary!$F$6:$J$60,MATCH($G44,CRC_Milestone_Summary!$F$6:$F$60,0),MATCH("MS_Grant_Agree_Ed_Dt",CRC_Milestone_Summary!$F$4:$J$4,0))</f>
        <v>#N/A</v>
      </c>
      <c r="G44">
        <f t="shared" ref="G44" ca="1" si="38">C44</f>
        <v>0</v>
      </c>
    </row>
    <row r="45" spans="3:7">
      <c r="C45" s="283"/>
      <c r="D45" s="112" t="e">
        <f ca="1">INDEX(CRC_Milestone_Summary!$F$6:$J$60,MATCH($G45,CRC_Milestone_Summary!$F$6:$F$60,0),MATCH("MS_Desc",CRC_Milestone_Summary!$F$4:$J$4,0))</f>
        <v>#N/A</v>
      </c>
      <c r="E45" s="284"/>
      <c r="F45" s="284"/>
      <c r="G45">
        <f t="shared" ref="G45" ca="1" si="39">C44</f>
        <v>0</v>
      </c>
    </row>
    <row r="46" spans="3:7">
      <c r="C46" s="283">
        <f ca="1">INDEX(CRC_Milestone_Summary!$F$6:$F$60,COUNTA(C$4:C46))</f>
        <v>0</v>
      </c>
      <c r="D46" s="111" t="e">
        <f ca="1">INDEX(CRC_Milestone_Summary!$F$6:$J$60,MATCH($G46,CRC_Milestone_Summary!$F$6:$F$60,0),MATCH("MS_Title",CRC_Milestone_Summary!$F$4:$J$4,0))</f>
        <v>#N/A</v>
      </c>
      <c r="E46" s="284" t="e">
        <f ca="1">INDEX(CRC_Milestone_Summary!$F$6:$J$60,MATCH($G46,CRC_Milestone_Summary!$F$6:$F$60,0),MATCH("MS_Grant_Agree_St_Dt",CRC_Milestone_Summary!$F$4:$J$4,0))</f>
        <v>#N/A</v>
      </c>
      <c r="F46" s="284" t="e">
        <f ca="1">INDEX(CRC_Milestone_Summary!$F$6:$J$60,MATCH($G46,CRC_Milestone_Summary!$F$6:$F$60,0),MATCH("MS_Grant_Agree_Ed_Dt",CRC_Milestone_Summary!$F$4:$J$4,0))</f>
        <v>#N/A</v>
      </c>
      <c r="G46">
        <f t="shared" ref="G46" ca="1" si="40">C46</f>
        <v>0</v>
      </c>
    </row>
    <row r="47" spans="3:7">
      <c r="C47" s="283"/>
      <c r="D47" s="112" t="e">
        <f ca="1">INDEX(CRC_Milestone_Summary!$F$6:$J$60,MATCH($G47,CRC_Milestone_Summary!$F$6:$F$60,0),MATCH("MS_Desc",CRC_Milestone_Summary!$F$4:$J$4,0))</f>
        <v>#N/A</v>
      </c>
      <c r="E47" s="284"/>
      <c r="F47" s="284"/>
      <c r="G47">
        <f t="shared" ref="G47" ca="1" si="41">C46</f>
        <v>0</v>
      </c>
    </row>
    <row r="48" spans="3:7">
      <c r="C48" s="283">
        <f ca="1">INDEX(CRC_Milestone_Summary!$F$6:$F$60,COUNTA(C$4:C48))</f>
        <v>0</v>
      </c>
      <c r="D48" s="111" t="e">
        <f ca="1">INDEX(CRC_Milestone_Summary!$F$6:$J$60,MATCH($G48,CRC_Milestone_Summary!$F$6:$F$60,0),MATCH("MS_Title",CRC_Milestone_Summary!$F$4:$J$4,0))</f>
        <v>#N/A</v>
      </c>
      <c r="E48" s="284" t="e">
        <f ca="1">INDEX(CRC_Milestone_Summary!$F$6:$J$60,MATCH($G48,CRC_Milestone_Summary!$F$6:$F$60,0),MATCH("MS_Grant_Agree_St_Dt",CRC_Milestone_Summary!$F$4:$J$4,0))</f>
        <v>#N/A</v>
      </c>
      <c r="F48" s="284" t="e">
        <f ca="1">INDEX(CRC_Milestone_Summary!$F$6:$J$60,MATCH($G48,CRC_Milestone_Summary!$F$6:$F$60,0),MATCH("MS_Grant_Agree_Ed_Dt",CRC_Milestone_Summary!$F$4:$J$4,0))</f>
        <v>#N/A</v>
      </c>
      <c r="G48">
        <f t="shared" ref="G48" ca="1" si="42">C48</f>
        <v>0</v>
      </c>
    </row>
    <row r="49" spans="3:7">
      <c r="C49" s="283"/>
      <c r="D49" s="112" t="e">
        <f ca="1">INDEX(CRC_Milestone_Summary!$F$6:$J$60,MATCH($G49,CRC_Milestone_Summary!$F$6:$F$60,0),MATCH("MS_Desc",CRC_Milestone_Summary!$F$4:$J$4,0))</f>
        <v>#N/A</v>
      </c>
      <c r="E49" s="284"/>
      <c r="F49" s="284"/>
      <c r="G49">
        <f t="shared" ref="G49" ca="1" si="43">C48</f>
        <v>0</v>
      </c>
    </row>
    <row r="50" spans="3:7">
      <c r="C50" s="283">
        <f ca="1">INDEX(CRC_Milestone_Summary!$F$6:$F$60,COUNTA(C$4:C50))</f>
        <v>0</v>
      </c>
      <c r="D50" s="111" t="e">
        <f ca="1">INDEX(CRC_Milestone_Summary!$F$6:$J$60,MATCH($G50,CRC_Milestone_Summary!$F$6:$F$60,0),MATCH("MS_Title",CRC_Milestone_Summary!$F$4:$J$4,0))</f>
        <v>#N/A</v>
      </c>
      <c r="E50" s="284" t="e">
        <f ca="1">INDEX(CRC_Milestone_Summary!$F$6:$J$60,MATCH($G50,CRC_Milestone_Summary!$F$6:$F$60,0),MATCH("MS_Grant_Agree_St_Dt",CRC_Milestone_Summary!$F$4:$J$4,0))</f>
        <v>#N/A</v>
      </c>
      <c r="F50" s="284" t="e">
        <f ca="1">INDEX(CRC_Milestone_Summary!$F$6:$J$60,MATCH($G50,CRC_Milestone_Summary!$F$6:$F$60,0),MATCH("MS_Grant_Agree_Ed_Dt",CRC_Milestone_Summary!$F$4:$J$4,0))</f>
        <v>#N/A</v>
      </c>
      <c r="G50">
        <f t="shared" ref="G50" ca="1" si="44">C50</f>
        <v>0</v>
      </c>
    </row>
    <row r="51" spans="3:7">
      <c r="C51" s="283"/>
      <c r="D51" s="112" t="e">
        <f ca="1">INDEX(CRC_Milestone_Summary!$F$6:$J$60,MATCH($G51,CRC_Milestone_Summary!$F$6:$F$60,0),MATCH("MS_Desc",CRC_Milestone_Summary!$F$4:$J$4,0))</f>
        <v>#N/A</v>
      </c>
      <c r="E51" s="284"/>
      <c r="F51" s="284"/>
      <c r="G51">
        <f t="shared" ref="G51" ca="1" si="45">C50</f>
        <v>0</v>
      </c>
    </row>
    <row r="52" spans="3:7">
      <c r="C52" s="283">
        <f ca="1">INDEX(CRC_Milestone_Summary!$F$6:$F$60,COUNTA(C$4:C52))</f>
        <v>0</v>
      </c>
      <c r="D52" s="111" t="e">
        <f ca="1">INDEX(CRC_Milestone_Summary!$F$6:$J$60,MATCH($G52,CRC_Milestone_Summary!$F$6:$F$60,0),MATCH("MS_Title",CRC_Milestone_Summary!$F$4:$J$4,0))</f>
        <v>#N/A</v>
      </c>
      <c r="E52" s="284" t="e">
        <f ca="1">INDEX(CRC_Milestone_Summary!$F$6:$J$60,MATCH($G52,CRC_Milestone_Summary!$F$6:$F$60,0),MATCH("MS_Grant_Agree_St_Dt",CRC_Milestone_Summary!$F$4:$J$4,0))</f>
        <v>#N/A</v>
      </c>
      <c r="F52" s="284" t="e">
        <f ca="1">INDEX(CRC_Milestone_Summary!$F$6:$J$60,MATCH($G52,CRC_Milestone_Summary!$F$6:$F$60,0),MATCH("MS_Grant_Agree_Ed_Dt",CRC_Milestone_Summary!$F$4:$J$4,0))</f>
        <v>#N/A</v>
      </c>
      <c r="G52">
        <f t="shared" ref="G52" ca="1" si="46">C52</f>
        <v>0</v>
      </c>
    </row>
    <row r="53" spans="3:7">
      <c r="C53" s="283"/>
      <c r="D53" s="112" t="e">
        <f ca="1">INDEX(CRC_Milestone_Summary!$F$6:$J$60,MATCH($G53,CRC_Milestone_Summary!$F$6:$F$60,0),MATCH("MS_Desc",CRC_Milestone_Summary!$F$4:$J$4,0))</f>
        <v>#N/A</v>
      </c>
      <c r="E53" s="284"/>
      <c r="F53" s="284"/>
      <c r="G53">
        <f t="shared" ref="G53" ca="1" si="47">C52</f>
        <v>0</v>
      </c>
    </row>
    <row r="54" spans="3:7">
      <c r="C54" s="283">
        <f ca="1">INDEX(CRC_Milestone_Summary!$F$6:$F$60,COUNTA(C$4:C54))</f>
        <v>0</v>
      </c>
      <c r="D54" s="111" t="e">
        <f ca="1">INDEX(CRC_Milestone_Summary!$F$6:$J$60,MATCH($G54,CRC_Milestone_Summary!$F$6:$F$60,0),MATCH("MS_Title",CRC_Milestone_Summary!$F$4:$J$4,0))</f>
        <v>#N/A</v>
      </c>
      <c r="E54" s="284" t="e">
        <f ca="1">INDEX(CRC_Milestone_Summary!$F$6:$J$60,MATCH($G54,CRC_Milestone_Summary!$F$6:$F$60,0),MATCH("MS_Grant_Agree_St_Dt",CRC_Milestone_Summary!$F$4:$J$4,0))</f>
        <v>#N/A</v>
      </c>
      <c r="F54" s="284" t="e">
        <f ca="1">INDEX(CRC_Milestone_Summary!$F$6:$J$60,MATCH($G54,CRC_Milestone_Summary!$F$6:$F$60,0),MATCH("MS_Grant_Agree_Ed_Dt",CRC_Milestone_Summary!$F$4:$J$4,0))</f>
        <v>#N/A</v>
      </c>
      <c r="G54">
        <f t="shared" ref="G54" ca="1" si="48">C54</f>
        <v>0</v>
      </c>
    </row>
    <row r="55" spans="3:7">
      <c r="C55" s="283"/>
      <c r="D55" s="112" t="e">
        <f ca="1">INDEX(CRC_Milestone_Summary!$F$6:$J$60,MATCH($G55,CRC_Milestone_Summary!$F$6:$F$60,0),MATCH("MS_Desc",CRC_Milestone_Summary!$F$4:$J$4,0))</f>
        <v>#N/A</v>
      </c>
      <c r="E55" s="284"/>
      <c r="F55" s="284"/>
      <c r="G55">
        <f t="shared" ref="G55" ca="1" si="49">C54</f>
        <v>0</v>
      </c>
    </row>
    <row r="56" spans="3:7">
      <c r="C56" s="283">
        <f ca="1">INDEX(CRC_Milestone_Summary!$F$6:$F$60,COUNTA(C$4:C56))</f>
        <v>0</v>
      </c>
      <c r="D56" s="111" t="e">
        <f ca="1">INDEX(CRC_Milestone_Summary!$F$6:$J$60,MATCH($G56,CRC_Milestone_Summary!$F$6:$F$60,0),MATCH("MS_Title",CRC_Milestone_Summary!$F$4:$J$4,0))</f>
        <v>#N/A</v>
      </c>
      <c r="E56" s="284" t="e">
        <f ca="1">INDEX(CRC_Milestone_Summary!$F$6:$J$60,MATCH($G56,CRC_Milestone_Summary!$F$6:$F$60,0),MATCH("MS_Grant_Agree_St_Dt",CRC_Milestone_Summary!$F$4:$J$4,0))</f>
        <v>#N/A</v>
      </c>
      <c r="F56" s="284" t="e">
        <f ca="1">INDEX(CRC_Milestone_Summary!$F$6:$J$60,MATCH($G56,CRC_Milestone_Summary!$F$6:$F$60,0),MATCH("MS_Grant_Agree_Ed_Dt",CRC_Milestone_Summary!$F$4:$J$4,0))</f>
        <v>#N/A</v>
      </c>
      <c r="G56">
        <f t="shared" ref="G56" ca="1" si="50">C56</f>
        <v>0</v>
      </c>
    </row>
    <row r="57" spans="3:7">
      <c r="C57" s="283"/>
      <c r="D57" s="112" t="e">
        <f ca="1">INDEX(CRC_Milestone_Summary!$F$6:$J$60,MATCH($G57,CRC_Milestone_Summary!$F$6:$F$60,0),MATCH("MS_Desc",CRC_Milestone_Summary!$F$4:$J$4,0))</f>
        <v>#N/A</v>
      </c>
      <c r="E57" s="284"/>
      <c r="F57" s="284"/>
      <c r="G57">
        <f t="shared" ref="G57" ca="1" si="51">C56</f>
        <v>0</v>
      </c>
    </row>
    <row r="58" spans="3:7">
      <c r="C58" s="283">
        <f ca="1">INDEX(CRC_Milestone_Summary!$F$6:$F$60,COUNTA(C$4:C58))</f>
        <v>0</v>
      </c>
      <c r="D58" s="111" t="e">
        <f ca="1">INDEX(CRC_Milestone_Summary!$F$6:$J$60,MATCH($G58,CRC_Milestone_Summary!$F$6:$F$60,0),MATCH("MS_Title",CRC_Milestone_Summary!$F$4:$J$4,0))</f>
        <v>#N/A</v>
      </c>
      <c r="E58" s="284" t="e">
        <f ca="1">INDEX(CRC_Milestone_Summary!$F$6:$J$60,MATCH($G58,CRC_Milestone_Summary!$F$6:$F$60,0),MATCH("MS_Grant_Agree_St_Dt",CRC_Milestone_Summary!$F$4:$J$4,0))</f>
        <v>#N/A</v>
      </c>
      <c r="F58" s="284" t="e">
        <f ca="1">INDEX(CRC_Milestone_Summary!$F$6:$J$60,MATCH($G58,CRC_Milestone_Summary!$F$6:$F$60,0),MATCH("MS_Grant_Agree_Ed_Dt",CRC_Milestone_Summary!$F$4:$J$4,0))</f>
        <v>#N/A</v>
      </c>
      <c r="G58">
        <f t="shared" ref="G58" ca="1" si="52">C58</f>
        <v>0</v>
      </c>
    </row>
    <row r="59" spans="3:7">
      <c r="C59" s="283"/>
      <c r="D59" s="112" t="e">
        <f ca="1">INDEX(CRC_Milestone_Summary!$F$6:$J$60,MATCH($G59,CRC_Milestone_Summary!$F$6:$F$60,0),MATCH("MS_Desc",CRC_Milestone_Summary!$F$4:$J$4,0))</f>
        <v>#N/A</v>
      </c>
      <c r="E59" s="284"/>
      <c r="F59" s="284"/>
      <c r="G59">
        <f t="shared" ref="G59" ca="1" si="53">C58</f>
        <v>0</v>
      </c>
    </row>
    <row r="60" spans="3:7">
      <c r="C60" s="283">
        <f ca="1">INDEX(CRC_Milestone_Summary!$F$6:$F$60,COUNTA(C$4:C60))</f>
        <v>0</v>
      </c>
      <c r="D60" s="111" t="e">
        <f ca="1">INDEX(CRC_Milestone_Summary!$F$6:$J$60,MATCH($G60,CRC_Milestone_Summary!$F$6:$F$60,0),MATCH("MS_Title",CRC_Milestone_Summary!$F$4:$J$4,0))</f>
        <v>#N/A</v>
      </c>
      <c r="E60" s="284" t="e">
        <f ca="1">INDEX(CRC_Milestone_Summary!$F$6:$J$60,MATCH($G60,CRC_Milestone_Summary!$F$6:$F$60,0),MATCH("MS_Grant_Agree_St_Dt",CRC_Milestone_Summary!$F$4:$J$4,0))</f>
        <v>#N/A</v>
      </c>
      <c r="F60" s="284" t="e">
        <f ca="1">INDEX(CRC_Milestone_Summary!$F$6:$J$60,MATCH($G60,CRC_Milestone_Summary!$F$6:$F$60,0),MATCH("MS_Grant_Agree_Ed_Dt",CRC_Milestone_Summary!$F$4:$J$4,0))</f>
        <v>#N/A</v>
      </c>
      <c r="G60">
        <f t="shared" ref="G60" ca="1" si="54">C60</f>
        <v>0</v>
      </c>
    </row>
    <row r="61" spans="3:7">
      <c r="C61" s="283"/>
      <c r="D61" s="112" t="e">
        <f ca="1">INDEX(CRC_Milestone_Summary!$F$6:$J$60,MATCH($G61,CRC_Milestone_Summary!$F$6:$F$60,0),MATCH("MS_Desc",CRC_Milestone_Summary!$F$4:$J$4,0))</f>
        <v>#N/A</v>
      </c>
      <c r="E61" s="284"/>
      <c r="F61" s="284"/>
      <c r="G61">
        <f t="shared" ref="G61" ca="1" si="55">C60</f>
        <v>0</v>
      </c>
    </row>
    <row r="62" spans="3:7">
      <c r="C62" s="283">
        <f ca="1">INDEX(CRC_Milestone_Summary!$F$6:$F$60,COUNTA(C$4:C62))</f>
        <v>0</v>
      </c>
      <c r="D62" s="111" t="e">
        <f ca="1">INDEX(CRC_Milestone_Summary!$F$6:$J$60,MATCH($G62,CRC_Milestone_Summary!$F$6:$F$60,0),MATCH("MS_Title",CRC_Milestone_Summary!$F$4:$J$4,0))</f>
        <v>#N/A</v>
      </c>
      <c r="E62" s="284" t="e">
        <f ca="1">INDEX(CRC_Milestone_Summary!$F$6:$J$60,MATCH($G62,CRC_Milestone_Summary!$F$6:$F$60,0),MATCH("MS_Grant_Agree_St_Dt",CRC_Milestone_Summary!$F$4:$J$4,0))</f>
        <v>#N/A</v>
      </c>
      <c r="F62" s="284" t="e">
        <f ca="1">INDEX(CRC_Milestone_Summary!$F$6:$J$60,MATCH($G62,CRC_Milestone_Summary!$F$6:$F$60,0),MATCH("MS_Grant_Agree_Ed_Dt",CRC_Milestone_Summary!$F$4:$J$4,0))</f>
        <v>#N/A</v>
      </c>
      <c r="G62">
        <f t="shared" ref="G62" ca="1" si="56">C62</f>
        <v>0</v>
      </c>
    </row>
    <row r="63" spans="3:7">
      <c r="C63" s="283"/>
      <c r="D63" s="112" t="e">
        <f ca="1">INDEX(CRC_Milestone_Summary!$F$6:$J$60,MATCH($G63,CRC_Milestone_Summary!$F$6:$F$60,0),MATCH("MS_Desc",CRC_Milestone_Summary!$F$4:$J$4,0))</f>
        <v>#N/A</v>
      </c>
      <c r="E63" s="284"/>
      <c r="F63" s="284"/>
      <c r="G63">
        <f t="shared" ref="G63" ca="1" si="57">C62</f>
        <v>0</v>
      </c>
    </row>
    <row r="64" spans="3:7">
      <c r="C64" s="283">
        <f ca="1">INDEX(CRC_Milestone_Summary!$F$6:$F$60,COUNTA(C$4:C64))</f>
        <v>0</v>
      </c>
      <c r="D64" s="111" t="e">
        <f ca="1">INDEX(CRC_Milestone_Summary!$F$6:$J$60,MATCH($G64,CRC_Milestone_Summary!$F$6:$F$60,0),MATCH("MS_Title",CRC_Milestone_Summary!$F$4:$J$4,0))</f>
        <v>#N/A</v>
      </c>
      <c r="E64" s="284" t="e">
        <f ca="1">INDEX(CRC_Milestone_Summary!$F$6:$J$60,MATCH($G64,CRC_Milestone_Summary!$F$6:$F$60,0),MATCH("MS_Grant_Agree_St_Dt",CRC_Milestone_Summary!$F$4:$J$4,0))</f>
        <v>#N/A</v>
      </c>
      <c r="F64" s="284" t="e">
        <f ca="1">INDEX(CRC_Milestone_Summary!$F$6:$J$60,MATCH($G64,CRC_Milestone_Summary!$F$6:$F$60,0),MATCH("MS_Grant_Agree_Ed_Dt",CRC_Milestone_Summary!$F$4:$J$4,0))</f>
        <v>#N/A</v>
      </c>
      <c r="G64">
        <f t="shared" ref="G64" ca="1" si="58">C64</f>
        <v>0</v>
      </c>
    </row>
    <row r="65" spans="3:7">
      <c r="C65" s="283"/>
      <c r="D65" s="112" t="e">
        <f ca="1">INDEX(CRC_Milestone_Summary!$F$6:$J$60,MATCH($G65,CRC_Milestone_Summary!$F$6:$F$60,0),MATCH("MS_Desc",CRC_Milestone_Summary!$F$4:$J$4,0))</f>
        <v>#N/A</v>
      </c>
      <c r="E65" s="284"/>
      <c r="F65" s="284"/>
      <c r="G65">
        <f t="shared" ref="G65" ca="1" si="59">C64</f>
        <v>0</v>
      </c>
    </row>
    <row r="66" spans="3:7">
      <c r="C66" s="283">
        <f ca="1">INDEX(CRC_Milestone_Summary!$F$6:$F$60,COUNTA(C$4:C66))</f>
        <v>0</v>
      </c>
      <c r="D66" s="111" t="e">
        <f ca="1">INDEX(CRC_Milestone_Summary!$F$6:$J$60,MATCH($G66,CRC_Milestone_Summary!$F$6:$F$60,0),MATCH("MS_Title",CRC_Milestone_Summary!$F$4:$J$4,0))</f>
        <v>#N/A</v>
      </c>
      <c r="E66" s="284" t="e">
        <f ca="1">INDEX(CRC_Milestone_Summary!$F$6:$J$60,MATCH($G66,CRC_Milestone_Summary!$F$6:$F$60,0),MATCH("MS_Grant_Agree_St_Dt",CRC_Milestone_Summary!$F$4:$J$4,0))</f>
        <v>#N/A</v>
      </c>
      <c r="F66" s="284" t="e">
        <f ca="1">INDEX(CRC_Milestone_Summary!$F$6:$J$60,MATCH($G66,CRC_Milestone_Summary!$F$6:$F$60,0),MATCH("MS_Grant_Agree_Ed_Dt",CRC_Milestone_Summary!$F$4:$J$4,0))</f>
        <v>#N/A</v>
      </c>
      <c r="G66">
        <f t="shared" ref="G66" ca="1" si="60">C66</f>
        <v>0</v>
      </c>
    </row>
    <row r="67" spans="3:7">
      <c r="C67" s="283"/>
      <c r="D67" s="112" t="e">
        <f ca="1">INDEX(CRC_Milestone_Summary!$F$6:$J$60,MATCH($G67,CRC_Milestone_Summary!$F$6:$F$60,0),MATCH("MS_Desc",CRC_Milestone_Summary!$F$4:$J$4,0))</f>
        <v>#N/A</v>
      </c>
      <c r="E67" s="284"/>
      <c r="F67" s="284"/>
      <c r="G67">
        <f t="shared" ref="G67" ca="1" si="61">C66</f>
        <v>0</v>
      </c>
    </row>
    <row r="68" spans="3:7">
      <c r="C68" s="283">
        <f ca="1">INDEX(CRC_Milestone_Summary!$F$6:$F$60,COUNTA(C$4:C68))</f>
        <v>0</v>
      </c>
      <c r="D68" s="111" t="e">
        <f ca="1">INDEX(CRC_Milestone_Summary!$F$6:$J$60,MATCH($G68,CRC_Milestone_Summary!$F$6:$F$60,0),MATCH("MS_Title",CRC_Milestone_Summary!$F$4:$J$4,0))</f>
        <v>#N/A</v>
      </c>
      <c r="E68" s="284" t="e">
        <f ca="1">INDEX(CRC_Milestone_Summary!$F$6:$J$60,MATCH($G68,CRC_Milestone_Summary!$F$6:$F$60,0),MATCH("MS_Grant_Agree_St_Dt",CRC_Milestone_Summary!$F$4:$J$4,0))</f>
        <v>#N/A</v>
      </c>
      <c r="F68" s="284" t="e">
        <f ca="1">INDEX(CRC_Milestone_Summary!$F$6:$J$60,MATCH($G68,CRC_Milestone_Summary!$F$6:$F$60,0),MATCH("MS_Grant_Agree_Ed_Dt",CRC_Milestone_Summary!$F$4:$J$4,0))</f>
        <v>#N/A</v>
      </c>
      <c r="G68">
        <f t="shared" ref="G68" ca="1" si="62">C68</f>
        <v>0</v>
      </c>
    </row>
    <row r="69" spans="3:7">
      <c r="C69" s="283"/>
      <c r="D69" s="112" t="e">
        <f ca="1">INDEX(CRC_Milestone_Summary!$F$6:$J$60,MATCH($G69,CRC_Milestone_Summary!$F$6:$F$60,0),MATCH("MS_Desc",CRC_Milestone_Summary!$F$4:$J$4,0))</f>
        <v>#N/A</v>
      </c>
      <c r="E69" s="284"/>
      <c r="F69" s="284"/>
      <c r="G69">
        <f t="shared" ref="G69" ca="1" si="63">C68</f>
        <v>0</v>
      </c>
    </row>
    <row r="70" spans="3:7">
      <c r="C70" s="283">
        <f ca="1">INDEX(CRC_Milestone_Summary!$F$6:$F$60,COUNTA(C$4:C70))</f>
        <v>0</v>
      </c>
      <c r="D70" s="111" t="e">
        <f ca="1">INDEX(CRC_Milestone_Summary!$F$6:$J$60,MATCH($G70,CRC_Milestone_Summary!$F$6:$F$60,0),MATCH("MS_Title",CRC_Milestone_Summary!$F$4:$J$4,0))</f>
        <v>#N/A</v>
      </c>
      <c r="E70" s="284" t="e">
        <f ca="1">INDEX(CRC_Milestone_Summary!$F$6:$J$60,MATCH($G70,CRC_Milestone_Summary!$F$6:$F$60,0),MATCH("MS_Grant_Agree_St_Dt",CRC_Milestone_Summary!$F$4:$J$4,0))</f>
        <v>#N/A</v>
      </c>
      <c r="F70" s="284" t="e">
        <f ca="1">INDEX(CRC_Milestone_Summary!$F$6:$J$60,MATCH($G70,CRC_Milestone_Summary!$F$6:$F$60,0),MATCH("MS_Grant_Agree_Ed_Dt",CRC_Milestone_Summary!$F$4:$J$4,0))</f>
        <v>#N/A</v>
      </c>
      <c r="G70">
        <f t="shared" ref="G70" ca="1" si="64">C70</f>
        <v>0</v>
      </c>
    </row>
    <row r="71" spans="3:7">
      <c r="C71" s="283"/>
      <c r="D71" s="112" t="e">
        <f ca="1">INDEX(CRC_Milestone_Summary!$F$6:$J$60,MATCH($G71,CRC_Milestone_Summary!$F$6:$F$60,0),MATCH("MS_Desc",CRC_Milestone_Summary!$F$4:$J$4,0))</f>
        <v>#N/A</v>
      </c>
      <c r="E71" s="284"/>
      <c r="F71" s="284"/>
      <c r="G71">
        <f t="shared" ref="G71" ca="1" si="65">C70</f>
        <v>0</v>
      </c>
    </row>
    <row r="72" spans="3:7">
      <c r="C72" s="283">
        <f ca="1">INDEX(CRC_Milestone_Summary!$F$6:$F$60,COUNTA(C$4:C72))</f>
        <v>0</v>
      </c>
      <c r="D72" s="111" t="e">
        <f ca="1">INDEX(CRC_Milestone_Summary!$F$6:$J$60,MATCH($G72,CRC_Milestone_Summary!$F$6:$F$60,0),MATCH("MS_Title",CRC_Milestone_Summary!$F$4:$J$4,0))</f>
        <v>#N/A</v>
      </c>
      <c r="E72" s="284" t="e">
        <f ca="1">INDEX(CRC_Milestone_Summary!$F$6:$J$60,MATCH($G72,CRC_Milestone_Summary!$F$6:$F$60,0),MATCH("MS_Grant_Agree_St_Dt",CRC_Milestone_Summary!$F$4:$J$4,0))</f>
        <v>#N/A</v>
      </c>
      <c r="F72" s="284" t="e">
        <f ca="1">INDEX(CRC_Milestone_Summary!$F$6:$J$60,MATCH($G72,CRC_Milestone_Summary!$F$6:$F$60,0),MATCH("MS_Grant_Agree_Ed_Dt",CRC_Milestone_Summary!$F$4:$J$4,0))</f>
        <v>#N/A</v>
      </c>
      <c r="G72">
        <f t="shared" ref="G72" ca="1" si="66">C72</f>
        <v>0</v>
      </c>
    </row>
    <row r="73" spans="3:7">
      <c r="C73" s="283"/>
      <c r="D73" s="112" t="e">
        <f ca="1">INDEX(CRC_Milestone_Summary!$F$6:$J$60,MATCH($G73,CRC_Milestone_Summary!$F$6:$F$60,0),MATCH("MS_Desc",CRC_Milestone_Summary!$F$4:$J$4,0))</f>
        <v>#N/A</v>
      </c>
      <c r="E73" s="284"/>
      <c r="F73" s="284"/>
      <c r="G73">
        <f t="shared" ref="G73" ca="1" si="67">C72</f>
        <v>0</v>
      </c>
    </row>
    <row r="74" spans="3:7">
      <c r="C74" s="283">
        <f ca="1">INDEX(CRC_Milestone_Summary!$F$6:$F$60,COUNTA(C$4:C74))</f>
        <v>0</v>
      </c>
      <c r="D74" s="111" t="e">
        <f ca="1">INDEX(CRC_Milestone_Summary!$F$6:$J$60,MATCH($G74,CRC_Milestone_Summary!$F$6:$F$60,0),MATCH("MS_Title",CRC_Milestone_Summary!$F$4:$J$4,0))</f>
        <v>#N/A</v>
      </c>
      <c r="E74" s="284" t="e">
        <f ca="1">INDEX(CRC_Milestone_Summary!$F$6:$J$60,MATCH($G74,CRC_Milestone_Summary!$F$6:$F$60,0),MATCH("MS_Grant_Agree_St_Dt",CRC_Milestone_Summary!$F$4:$J$4,0))</f>
        <v>#N/A</v>
      </c>
      <c r="F74" s="284" t="e">
        <f ca="1">INDEX(CRC_Milestone_Summary!$F$6:$J$60,MATCH($G74,CRC_Milestone_Summary!$F$6:$F$60,0),MATCH("MS_Grant_Agree_Ed_Dt",CRC_Milestone_Summary!$F$4:$J$4,0))</f>
        <v>#N/A</v>
      </c>
      <c r="G74">
        <f t="shared" ref="G74" ca="1" si="68">C74</f>
        <v>0</v>
      </c>
    </row>
    <row r="75" spans="3:7">
      <c r="C75" s="283"/>
      <c r="D75" s="112" t="e">
        <f ca="1">INDEX(CRC_Milestone_Summary!$F$6:$J$60,MATCH($G75,CRC_Milestone_Summary!$F$6:$F$60,0),MATCH("MS_Desc",CRC_Milestone_Summary!$F$4:$J$4,0))</f>
        <v>#N/A</v>
      </c>
      <c r="E75" s="284"/>
      <c r="F75" s="284"/>
      <c r="G75">
        <f t="shared" ref="G75" ca="1" si="69">C74</f>
        <v>0</v>
      </c>
    </row>
    <row r="76" spans="3:7">
      <c r="C76" s="283">
        <f ca="1">INDEX(CRC_Milestone_Summary!$F$6:$F$60,COUNTA(C$4:C76))</f>
        <v>0</v>
      </c>
      <c r="D76" s="111" t="e">
        <f ca="1">INDEX(CRC_Milestone_Summary!$F$6:$J$60,MATCH($G76,CRC_Milestone_Summary!$F$6:$F$60,0),MATCH("MS_Title",CRC_Milestone_Summary!$F$4:$J$4,0))</f>
        <v>#N/A</v>
      </c>
      <c r="E76" s="284" t="e">
        <f ca="1">INDEX(CRC_Milestone_Summary!$F$6:$J$60,MATCH($G76,CRC_Milestone_Summary!$F$6:$F$60,0),MATCH("MS_Grant_Agree_St_Dt",CRC_Milestone_Summary!$F$4:$J$4,0))</f>
        <v>#N/A</v>
      </c>
      <c r="F76" s="284" t="e">
        <f ca="1">INDEX(CRC_Milestone_Summary!$F$6:$J$60,MATCH($G76,CRC_Milestone_Summary!$F$6:$F$60,0),MATCH("MS_Grant_Agree_Ed_Dt",CRC_Milestone_Summary!$F$4:$J$4,0))</f>
        <v>#N/A</v>
      </c>
      <c r="G76">
        <f t="shared" ref="G76" ca="1" si="70">C76</f>
        <v>0</v>
      </c>
    </row>
    <row r="77" spans="3:7">
      <c r="C77" s="283"/>
      <c r="D77" s="112" t="e">
        <f ca="1">INDEX(CRC_Milestone_Summary!$F$6:$J$60,MATCH($G77,CRC_Milestone_Summary!$F$6:$F$60,0),MATCH("MS_Desc",CRC_Milestone_Summary!$F$4:$J$4,0))</f>
        <v>#N/A</v>
      </c>
      <c r="E77" s="284"/>
      <c r="F77" s="284"/>
      <c r="G77">
        <f t="shared" ref="G77" ca="1" si="71">C76</f>
        <v>0</v>
      </c>
    </row>
    <row r="78" spans="3:7">
      <c r="C78" s="283">
        <f ca="1">INDEX(CRC_Milestone_Summary!$F$6:$F$60,COUNTA(C$4:C78))</f>
        <v>0</v>
      </c>
      <c r="D78" s="111" t="e">
        <f ca="1">INDEX(CRC_Milestone_Summary!$F$6:$J$60,MATCH($G78,CRC_Milestone_Summary!$F$6:$F$60,0),MATCH("MS_Title",CRC_Milestone_Summary!$F$4:$J$4,0))</f>
        <v>#N/A</v>
      </c>
      <c r="E78" s="284" t="e">
        <f ca="1">INDEX(CRC_Milestone_Summary!$F$6:$J$60,MATCH($G78,CRC_Milestone_Summary!$F$6:$F$60,0),MATCH("MS_Grant_Agree_St_Dt",CRC_Milestone_Summary!$F$4:$J$4,0))</f>
        <v>#N/A</v>
      </c>
      <c r="F78" s="284" t="e">
        <f ca="1">INDEX(CRC_Milestone_Summary!$F$6:$J$60,MATCH($G78,CRC_Milestone_Summary!$F$6:$F$60,0),MATCH("MS_Grant_Agree_Ed_Dt",CRC_Milestone_Summary!$F$4:$J$4,0))</f>
        <v>#N/A</v>
      </c>
      <c r="G78">
        <f t="shared" ref="G78" ca="1" si="72">C78</f>
        <v>0</v>
      </c>
    </row>
    <row r="79" spans="3:7">
      <c r="C79" s="283"/>
      <c r="D79" s="112" t="e">
        <f ca="1">INDEX(CRC_Milestone_Summary!$F$6:$J$60,MATCH($G79,CRC_Milestone_Summary!$F$6:$F$60,0),MATCH("MS_Desc",CRC_Milestone_Summary!$F$4:$J$4,0))</f>
        <v>#N/A</v>
      </c>
      <c r="E79" s="284"/>
      <c r="F79" s="284"/>
      <c r="G79">
        <f t="shared" ref="G79" ca="1" si="73">C78</f>
        <v>0</v>
      </c>
    </row>
    <row r="80" spans="3:7">
      <c r="C80" s="283">
        <f ca="1">INDEX(CRC_Milestone_Summary!$F$6:$F$60,COUNTA(C$4:C80))</f>
        <v>0</v>
      </c>
      <c r="D80" s="111" t="e">
        <f ca="1">INDEX(CRC_Milestone_Summary!$F$6:$J$60,MATCH($G80,CRC_Milestone_Summary!$F$6:$F$60,0),MATCH("MS_Title",CRC_Milestone_Summary!$F$4:$J$4,0))</f>
        <v>#N/A</v>
      </c>
      <c r="E80" s="284" t="e">
        <f ca="1">INDEX(CRC_Milestone_Summary!$F$6:$J$60,MATCH($G80,CRC_Milestone_Summary!$F$6:$F$60,0),MATCH("MS_Grant_Agree_St_Dt",CRC_Milestone_Summary!$F$4:$J$4,0))</f>
        <v>#N/A</v>
      </c>
      <c r="F80" s="284" t="e">
        <f ca="1">INDEX(CRC_Milestone_Summary!$F$6:$J$60,MATCH($G80,CRC_Milestone_Summary!$F$6:$F$60,0),MATCH("MS_Grant_Agree_Ed_Dt",CRC_Milestone_Summary!$F$4:$J$4,0))</f>
        <v>#N/A</v>
      </c>
      <c r="G80">
        <f t="shared" ref="G80" ca="1" si="74">C80</f>
        <v>0</v>
      </c>
    </row>
    <row r="81" spans="3:7">
      <c r="C81" s="283"/>
      <c r="D81" s="112" t="e">
        <f ca="1">INDEX(CRC_Milestone_Summary!$F$6:$J$60,MATCH($G81,CRC_Milestone_Summary!$F$6:$F$60,0),MATCH("MS_Desc",CRC_Milestone_Summary!$F$4:$J$4,0))</f>
        <v>#N/A</v>
      </c>
      <c r="E81" s="284"/>
      <c r="F81" s="284"/>
      <c r="G81">
        <f t="shared" ref="G81" ca="1" si="75">C80</f>
        <v>0</v>
      </c>
    </row>
    <row r="82" spans="3:7">
      <c r="C82" s="283">
        <f ca="1">INDEX(CRC_Milestone_Summary!$F$6:$F$60,COUNTA(C$4:C82))</f>
        <v>0</v>
      </c>
      <c r="D82" s="111" t="e">
        <f ca="1">INDEX(CRC_Milestone_Summary!$F$6:$J$60,MATCH($G82,CRC_Milestone_Summary!$F$6:$F$60,0),MATCH("MS_Title",CRC_Milestone_Summary!$F$4:$J$4,0))</f>
        <v>#N/A</v>
      </c>
      <c r="E82" s="284" t="e">
        <f ca="1">INDEX(CRC_Milestone_Summary!$F$6:$J$60,MATCH($G82,CRC_Milestone_Summary!$F$6:$F$60,0),MATCH("MS_Grant_Agree_St_Dt",CRC_Milestone_Summary!$F$4:$J$4,0))</f>
        <v>#N/A</v>
      </c>
      <c r="F82" s="284" t="e">
        <f ca="1">INDEX(CRC_Milestone_Summary!$F$6:$J$60,MATCH($G82,CRC_Milestone_Summary!$F$6:$F$60,0),MATCH("MS_Grant_Agree_Ed_Dt",CRC_Milestone_Summary!$F$4:$J$4,0))</f>
        <v>#N/A</v>
      </c>
      <c r="G82">
        <f t="shared" ref="G82" ca="1" si="76">C82</f>
        <v>0</v>
      </c>
    </row>
    <row r="83" spans="3:7">
      <c r="C83" s="283"/>
      <c r="D83" s="112" t="e">
        <f ca="1">INDEX(CRC_Milestone_Summary!$F$6:$J$60,MATCH($G83,CRC_Milestone_Summary!$F$6:$F$60,0),MATCH("MS_Desc",CRC_Milestone_Summary!$F$4:$J$4,0))</f>
        <v>#N/A</v>
      </c>
      <c r="E83" s="284"/>
      <c r="F83" s="284"/>
      <c r="G83">
        <f t="shared" ref="G83" ca="1" si="77">C82</f>
        <v>0</v>
      </c>
    </row>
    <row r="84" spans="3:7">
      <c r="C84" s="283">
        <f ca="1">INDEX(CRC_Milestone_Summary!$F$6:$F$60,COUNTA(C$4:C84))</f>
        <v>0</v>
      </c>
      <c r="D84" s="111" t="e">
        <f ca="1">INDEX(CRC_Milestone_Summary!$F$6:$J$60,MATCH($G84,CRC_Milestone_Summary!$F$6:$F$60,0),MATCH("MS_Title",CRC_Milestone_Summary!$F$4:$J$4,0))</f>
        <v>#N/A</v>
      </c>
      <c r="E84" s="284" t="e">
        <f ca="1">INDEX(CRC_Milestone_Summary!$F$6:$J$60,MATCH($G84,CRC_Milestone_Summary!$F$6:$F$60,0),MATCH("MS_Grant_Agree_St_Dt",CRC_Milestone_Summary!$F$4:$J$4,0))</f>
        <v>#N/A</v>
      </c>
      <c r="F84" s="284" t="e">
        <f ca="1">INDEX(CRC_Milestone_Summary!$F$6:$J$60,MATCH($G84,CRC_Milestone_Summary!$F$6:$F$60,0),MATCH("MS_Grant_Agree_Ed_Dt",CRC_Milestone_Summary!$F$4:$J$4,0))</f>
        <v>#N/A</v>
      </c>
      <c r="G84">
        <f t="shared" ref="G84" ca="1" si="78">C84</f>
        <v>0</v>
      </c>
    </row>
    <row r="85" spans="3:7">
      <c r="C85" s="283"/>
      <c r="D85" s="112" t="e">
        <f ca="1">INDEX(CRC_Milestone_Summary!$F$6:$J$60,MATCH($G85,CRC_Milestone_Summary!$F$6:$F$60,0),MATCH("MS_Desc",CRC_Milestone_Summary!$F$4:$J$4,0))</f>
        <v>#N/A</v>
      </c>
      <c r="E85" s="284"/>
      <c r="F85" s="284"/>
      <c r="G85">
        <f t="shared" ref="G85" ca="1" si="79">C84</f>
        <v>0</v>
      </c>
    </row>
    <row r="86" spans="3:7">
      <c r="C86" s="283">
        <f ca="1">INDEX(CRC_Milestone_Summary!$F$6:$F$60,COUNTA(C$4:C86))</f>
        <v>0</v>
      </c>
      <c r="D86" s="111" t="e">
        <f ca="1">INDEX(CRC_Milestone_Summary!$F$6:$J$60,MATCH($G86,CRC_Milestone_Summary!$F$6:$F$60,0),MATCH("MS_Title",CRC_Milestone_Summary!$F$4:$J$4,0))</f>
        <v>#N/A</v>
      </c>
      <c r="E86" s="284" t="e">
        <f ca="1">INDEX(CRC_Milestone_Summary!$F$6:$J$60,MATCH($G86,CRC_Milestone_Summary!$F$6:$F$60,0),MATCH("MS_Grant_Agree_St_Dt",CRC_Milestone_Summary!$F$4:$J$4,0))</f>
        <v>#N/A</v>
      </c>
      <c r="F86" s="284" t="e">
        <f ca="1">INDEX(CRC_Milestone_Summary!$F$6:$J$60,MATCH($G86,CRC_Milestone_Summary!$F$6:$F$60,0),MATCH("MS_Grant_Agree_Ed_Dt",CRC_Milestone_Summary!$F$4:$J$4,0))</f>
        <v>#N/A</v>
      </c>
      <c r="G86">
        <f t="shared" ref="G86" ca="1" si="80">C86</f>
        <v>0</v>
      </c>
    </row>
    <row r="87" spans="3:7">
      <c r="C87" s="283"/>
      <c r="D87" s="112" t="e">
        <f ca="1">INDEX(CRC_Milestone_Summary!$F$6:$J$60,MATCH($G87,CRC_Milestone_Summary!$F$6:$F$60,0),MATCH("MS_Desc",CRC_Milestone_Summary!$F$4:$J$4,0))</f>
        <v>#N/A</v>
      </c>
      <c r="E87" s="284"/>
      <c r="F87" s="284"/>
      <c r="G87">
        <f t="shared" ref="G87" ca="1" si="81">C86</f>
        <v>0</v>
      </c>
    </row>
    <row r="88" spans="3:7">
      <c r="C88" s="283">
        <f ca="1">INDEX(CRC_Milestone_Summary!$F$6:$F$60,COUNTA(C$4:C88))</f>
        <v>0</v>
      </c>
      <c r="D88" s="111" t="e">
        <f ca="1">INDEX(CRC_Milestone_Summary!$F$6:$J$60,MATCH($G88,CRC_Milestone_Summary!$F$6:$F$60,0),MATCH("MS_Title",CRC_Milestone_Summary!$F$4:$J$4,0))</f>
        <v>#N/A</v>
      </c>
      <c r="E88" s="284" t="e">
        <f ca="1">INDEX(CRC_Milestone_Summary!$F$6:$J$60,MATCH($G88,CRC_Milestone_Summary!$F$6:$F$60,0),MATCH("MS_Grant_Agree_St_Dt",CRC_Milestone_Summary!$F$4:$J$4,0))</f>
        <v>#N/A</v>
      </c>
      <c r="F88" s="284" t="e">
        <f ca="1">INDEX(CRC_Milestone_Summary!$F$6:$J$60,MATCH($G88,CRC_Milestone_Summary!$F$6:$F$60,0),MATCH("MS_Grant_Agree_Ed_Dt",CRC_Milestone_Summary!$F$4:$J$4,0))</f>
        <v>#N/A</v>
      </c>
      <c r="G88">
        <f t="shared" ref="G88" ca="1" si="82">C88</f>
        <v>0</v>
      </c>
    </row>
    <row r="89" spans="3:7">
      <c r="C89" s="283"/>
      <c r="D89" s="112" t="e">
        <f ca="1">INDEX(CRC_Milestone_Summary!$F$6:$J$60,MATCH($G89,CRC_Milestone_Summary!$F$6:$F$60,0),MATCH("MS_Desc",CRC_Milestone_Summary!$F$4:$J$4,0))</f>
        <v>#N/A</v>
      </c>
      <c r="E89" s="284"/>
      <c r="F89" s="284"/>
      <c r="G89">
        <f t="shared" ref="G89" ca="1" si="83">C88</f>
        <v>0</v>
      </c>
    </row>
    <row r="90" spans="3:7">
      <c r="C90" s="283">
        <f ca="1">INDEX(CRC_Milestone_Summary!$F$6:$F$60,COUNTA(C$4:C90))</f>
        <v>0</v>
      </c>
      <c r="D90" s="111" t="e">
        <f ca="1">INDEX(CRC_Milestone_Summary!$F$6:$J$60,MATCH($G90,CRC_Milestone_Summary!$F$6:$F$60,0),MATCH("MS_Title",CRC_Milestone_Summary!$F$4:$J$4,0))</f>
        <v>#N/A</v>
      </c>
      <c r="E90" s="284" t="e">
        <f ca="1">INDEX(CRC_Milestone_Summary!$F$6:$J$60,MATCH($G90,CRC_Milestone_Summary!$F$6:$F$60,0),MATCH("MS_Grant_Agree_St_Dt",CRC_Milestone_Summary!$F$4:$J$4,0))</f>
        <v>#N/A</v>
      </c>
      <c r="F90" s="284" t="e">
        <f ca="1">INDEX(CRC_Milestone_Summary!$F$6:$J$60,MATCH($G90,CRC_Milestone_Summary!$F$6:$F$60,0),MATCH("MS_Grant_Agree_Ed_Dt",CRC_Milestone_Summary!$F$4:$J$4,0))</f>
        <v>#N/A</v>
      </c>
      <c r="G90">
        <f t="shared" ref="G90" ca="1" si="84">C90</f>
        <v>0</v>
      </c>
    </row>
    <row r="91" spans="3:7">
      <c r="C91" s="283"/>
      <c r="D91" s="112" t="e">
        <f ca="1">INDEX(CRC_Milestone_Summary!$F$6:$J$60,MATCH($G91,CRC_Milestone_Summary!$F$6:$F$60,0),MATCH("MS_Desc",CRC_Milestone_Summary!$F$4:$J$4,0))</f>
        <v>#N/A</v>
      </c>
      <c r="E91" s="284"/>
      <c r="F91" s="284"/>
      <c r="G91">
        <f t="shared" ref="G91" ca="1" si="85">C90</f>
        <v>0</v>
      </c>
    </row>
    <row r="92" spans="3:7">
      <c r="C92" s="283">
        <f ca="1">INDEX(CRC_Milestone_Summary!$F$6:$F$60,COUNTA(C$4:C92))</f>
        <v>0</v>
      </c>
      <c r="D92" s="111" t="e">
        <f ca="1">INDEX(CRC_Milestone_Summary!$F$6:$J$60,MATCH($G92,CRC_Milestone_Summary!$F$6:$F$60,0),MATCH("MS_Title",CRC_Milestone_Summary!$F$4:$J$4,0))</f>
        <v>#N/A</v>
      </c>
      <c r="E92" s="284" t="e">
        <f ca="1">INDEX(CRC_Milestone_Summary!$F$6:$J$60,MATCH($G92,CRC_Milestone_Summary!$F$6:$F$60,0),MATCH("MS_Grant_Agree_St_Dt",CRC_Milestone_Summary!$F$4:$J$4,0))</f>
        <v>#N/A</v>
      </c>
      <c r="F92" s="284" t="e">
        <f ca="1">INDEX(CRC_Milestone_Summary!$F$6:$J$60,MATCH($G92,CRC_Milestone_Summary!$F$6:$F$60,0),MATCH("MS_Grant_Agree_Ed_Dt",CRC_Milestone_Summary!$F$4:$J$4,0))</f>
        <v>#N/A</v>
      </c>
      <c r="G92">
        <f t="shared" ref="G92" ca="1" si="86">C92</f>
        <v>0</v>
      </c>
    </row>
    <row r="93" spans="3:7">
      <c r="C93" s="283"/>
      <c r="D93" s="112" t="e">
        <f ca="1">INDEX(CRC_Milestone_Summary!$F$6:$J$60,MATCH($G93,CRC_Milestone_Summary!$F$6:$F$60,0),MATCH("MS_Desc",CRC_Milestone_Summary!$F$4:$J$4,0))</f>
        <v>#N/A</v>
      </c>
      <c r="E93" s="284"/>
      <c r="F93" s="284"/>
      <c r="G93">
        <f t="shared" ref="G93" ca="1" si="87">C92</f>
        <v>0</v>
      </c>
    </row>
    <row r="94" spans="3:7">
      <c r="C94" s="283">
        <f ca="1">INDEX(CRC_Milestone_Summary!$F$6:$F$60,COUNTA(C$4:C94))</f>
        <v>0</v>
      </c>
      <c r="D94" s="111" t="e">
        <f ca="1">INDEX(CRC_Milestone_Summary!$F$6:$J$60,MATCH($G94,CRC_Milestone_Summary!$F$6:$F$60,0),MATCH("MS_Title",CRC_Milestone_Summary!$F$4:$J$4,0))</f>
        <v>#N/A</v>
      </c>
      <c r="E94" s="284" t="e">
        <f ca="1">INDEX(CRC_Milestone_Summary!$F$6:$J$60,MATCH($G94,CRC_Milestone_Summary!$F$6:$F$60,0),MATCH("MS_Grant_Agree_St_Dt",CRC_Milestone_Summary!$F$4:$J$4,0))</f>
        <v>#N/A</v>
      </c>
      <c r="F94" s="284" t="e">
        <f ca="1">INDEX(CRC_Milestone_Summary!$F$6:$J$60,MATCH($G94,CRC_Milestone_Summary!$F$6:$F$60,0),MATCH("MS_Grant_Agree_Ed_Dt",CRC_Milestone_Summary!$F$4:$J$4,0))</f>
        <v>#N/A</v>
      </c>
      <c r="G94">
        <f t="shared" ref="G94" ca="1" si="88">C94</f>
        <v>0</v>
      </c>
    </row>
    <row r="95" spans="3:7">
      <c r="C95" s="283"/>
      <c r="D95" s="112" t="e">
        <f ca="1">INDEX(CRC_Milestone_Summary!$F$6:$J$60,MATCH($G95,CRC_Milestone_Summary!$F$6:$F$60,0),MATCH("MS_Desc",CRC_Milestone_Summary!$F$4:$J$4,0))</f>
        <v>#N/A</v>
      </c>
      <c r="E95" s="284"/>
      <c r="F95" s="284"/>
      <c r="G95">
        <f t="shared" ref="G95" ca="1" si="89">C94</f>
        <v>0</v>
      </c>
    </row>
  </sheetData>
  <mergeCells count="138">
    <mergeCell ref="C92:C93"/>
    <mergeCell ref="E92:E93"/>
    <mergeCell ref="F92:F93"/>
    <mergeCell ref="C94:C95"/>
    <mergeCell ref="E94:E95"/>
    <mergeCell ref="F94:F95"/>
    <mergeCell ref="C88:C89"/>
    <mergeCell ref="E88:E89"/>
    <mergeCell ref="F88:F89"/>
    <mergeCell ref="C90:C91"/>
    <mergeCell ref="E90:E91"/>
    <mergeCell ref="F90:F91"/>
    <mergeCell ref="C84:C85"/>
    <mergeCell ref="E84:E85"/>
    <mergeCell ref="F84:F85"/>
    <mergeCell ref="C86:C87"/>
    <mergeCell ref="E86:E87"/>
    <mergeCell ref="F86:F87"/>
    <mergeCell ref="C80:C81"/>
    <mergeCell ref="E80:E81"/>
    <mergeCell ref="F80:F81"/>
    <mergeCell ref="C82:C83"/>
    <mergeCell ref="E82:E83"/>
    <mergeCell ref="F82:F83"/>
    <mergeCell ref="C76:C77"/>
    <mergeCell ref="E76:E77"/>
    <mergeCell ref="F76:F77"/>
    <mergeCell ref="C78:C79"/>
    <mergeCell ref="E78:E79"/>
    <mergeCell ref="F78:F79"/>
    <mergeCell ref="C72:C73"/>
    <mergeCell ref="E72:E73"/>
    <mergeCell ref="F72:F73"/>
    <mergeCell ref="C74:C75"/>
    <mergeCell ref="E74:E75"/>
    <mergeCell ref="F74:F75"/>
    <mergeCell ref="C68:C69"/>
    <mergeCell ref="E68:E69"/>
    <mergeCell ref="F68:F69"/>
    <mergeCell ref="C70:C71"/>
    <mergeCell ref="E70:E71"/>
    <mergeCell ref="F70:F71"/>
    <mergeCell ref="C64:C65"/>
    <mergeCell ref="E64:E65"/>
    <mergeCell ref="F64:F65"/>
    <mergeCell ref="C66:C67"/>
    <mergeCell ref="E66:E67"/>
    <mergeCell ref="F66:F67"/>
    <mergeCell ref="C60:C61"/>
    <mergeCell ref="E60:E61"/>
    <mergeCell ref="F60:F61"/>
    <mergeCell ref="C62:C63"/>
    <mergeCell ref="E62:E63"/>
    <mergeCell ref="F62:F63"/>
    <mergeCell ref="C56:C57"/>
    <mergeCell ref="E56:E57"/>
    <mergeCell ref="F56:F57"/>
    <mergeCell ref="C58:C59"/>
    <mergeCell ref="E58:E59"/>
    <mergeCell ref="F58:F59"/>
    <mergeCell ref="C52:C53"/>
    <mergeCell ref="E52:E53"/>
    <mergeCell ref="F52:F53"/>
    <mergeCell ref="C54:C55"/>
    <mergeCell ref="E54:E55"/>
    <mergeCell ref="F54:F55"/>
    <mergeCell ref="C48:C49"/>
    <mergeCell ref="E48:E49"/>
    <mergeCell ref="F48:F49"/>
    <mergeCell ref="C50:C51"/>
    <mergeCell ref="E50:E51"/>
    <mergeCell ref="F50:F51"/>
    <mergeCell ref="C44:C45"/>
    <mergeCell ref="E44:E45"/>
    <mergeCell ref="F44:F45"/>
    <mergeCell ref="C46:C47"/>
    <mergeCell ref="E46:E47"/>
    <mergeCell ref="F46:F47"/>
    <mergeCell ref="C40:C41"/>
    <mergeCell ref="E40:E41"/>
    <mergeCell ref="F40:F41"/>
    <mergeCell ref="C42:C43"/>
    <mergeCell ref="E42:E43"/>
    <mergeCell ref="F42:F43"/>
    <mergeCell ref="C36:C37"/>
    <mergeCell ref="E36:E37"/>
    <mergeCell ref="F36:F37"/>
    <mergeCell ref="C38:C39"/>
    <mergeCell ref="E38:E39"/>
    <mergeCell ref="F38:F39"/>
    <mergeCell ref="C32:C33"/>
    <mergeCell ref="E32:E33"/>
    <mergeCell ref="F32:F33"/>
    <mergeCell ref="C34:C35"/>
    <mergeCell ref="E34:E35"/>
    <mergeCell ref="F34:F35"/>
    <mergeCell ref="C28:C29"/>
    <mergeCell ref="E28:E29"/>
    <mergeCell ref="F28:F29"/>
    <mergeCell ref="C30:C31"/>
    <mergeCell ref="E30:E31"/>
    <mergeCell ref="F30:F31"/>
    <mergeCell ref="C24:C25"/>
    <mergeCell ref="E24:E25"/>
    <mergeCell ref="F24:F25"/>
    <mergeCell ref="C26:C27"/>
    <mergeCell ref="E26:E27"/>
    <mergeCell ref="F26:F27"/>
    <mergeCell ref="C20:C21"/>
    <mergeCell ref="E20:E21"/>
    <mergeCell ref="F20:F21"/>
    <mergeCell ref="C22:C23"/>
    <mergeCell ref="E22:E23"/>
    <mergeCell ref="F22:F23"/>
    <mergeCell ref="C16:C17"/>
    <mergeCell ref="E16:E17"/>
    <mergeCell ref="F16:F17"/>
    <mergeCell ref="C18:C19"/>
    <mergeCell ref="E18:E19"/>
    <mergeCell ref="F18:F19"/>
    <mergeCell ref="C14:C15"/>
    <mergeCell ref="E14:E15"/>
    <mergeCell ref="F14:F15"/>
    <mergeCell ref="C8:C9"/>
    <mergeCell ref="E8:E9"/>
    <mergeCell ref="F8:F9"/>
    <mergeCell ref="C10:C11"/>
    <mergeCell ref="E10:E11"/>
    <mergeCell ref="F10:F11"/>
    <mergeCell ref="C4:C5"/>
    <mergeCell ref="E4:E5"/>
    <mergeCell ref="F4:F5"/>
    <mergeCell ref="C6:C7"/>
    <mergeCell ref="E6:E7"/>
    <mergeCell ref="F6:F7"/>
    <mergeCell ref="C12:C13"/>
    <mergeCell ref="E12:E13"/>
    <mergeCell ref="F12:F13"/>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9b48ba34-650a-488d-9fe8-e5181e10b797</TermId>
        </TermInfo>
      </Terms>
    </pe2555c81638466f9eb614edb9ecde52>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6106d03b-a1a0-4e30-9d91-d5e9fb4314f9</TermId>
        </TermInfo>
      </Terms>
    </aa25a1a23adf4c92a153145de6afe324>
    <adb9bed2e36e4a93af574aeb444da63e xmlns="2a251b7e-61e4-4816-a71f-b295a9ad20fb">
      <Terms xmlns="http://schemas.microsoft.com/office/infopath/2007/PartnerControls">
        <TermInfo xmlns="http://schemas.microsoft.com/office/infopath/2007/PartnerControls">
          <TermName xmlns="http://schemas.microsoft.com/office/infopath/2007/PartnerControls">CRC Program</TermName>
          <TermId xmlns="http://schemas.microsoft.com/office/infopath/2007/PartnerControls">be2917d3-5f2d-4678-bcf5-e1fba0e83847</TermId>
        </TermInfo>
        <TermInfo xmlns="http://schemas.microsoft.com/office/infopath/2007/PartnerControls">
          <TermName xmlns="http://schemas.microsoft.com/office/infopath/2007/PartnerControls">Quarterly Report</TermName>
          <TermId xmlns="http://schemas.microsoft.com/office/infopath/2007/PartnerControls">19a60f76-d727-4d3a-8da3-94a62b02a601</TermId>
        </TermInfo>
        <TermInfo xmlns="http://schemas.microsoft.com/office/infopath/2007/PartnerControls">
          <TermName xmlns="http://schemas.microsoft.com/office/infopath/2007/PartnerControls">annual report</TermName>
          <TermId xmlns="http://schemas.microsoft.com/office/infopath/2007/PartnerControls">2d412f36-e7f4-4cc8-a316-e1ea4bcfcc10</TermId>
        </TermInfo>
      </Terms>
    </adb9bed2e36e4a93af574aeb444da63e>
    <o1116530bc244d4bbd793e6e47aad9f9 xmlns="2a251b7e-61e4-4816-a71f-b295a9ad20fb">
      <Terms xmlns="http://schemas.microsoft.com/office/infopath/2007/PartnerControls"/>
    </o1116530bc244d4bbd793e6e47aad9f9>
    <n99e4c9942c6404eb103464a00e6097b xmlns="2a251b7e-61e4-4816-a71f-b295a9ad20fb">
      <Terms xmlns="http://schemas.microsoft.com/office/infopath/2007/PartnerControls">
        <TermInfo xmlns="http://schemas.microsoft.com/office/infopath/2007/PartnerControls">
          <TermName xmlns="http://schemas.microsoft.com/office/infopath/2007/PartnerControls">2023</TermName>
          <TermId xmlns="http://schemas.microsoft.com/office/infopath/2007/PartnerControls">4fbcaf2e-c858-4248-836e-58ac5eb285ca</TermId>
        </TermInfo>
      </Terms>
    </n99e4c9942c6404eb103464a00e6097b>
    <TaxCatchAll xmlns="2a251b7e-61e4-4816-a71f-b295a9ad20fb">
      <Value>42465</Value>
      <Value>82</Value>
      <Value>46829</Value>
      <Value>45</Value>
      <Value>3257</Value>
      <Value>19340</Value>
      <Value>3</Value>
      <Value>48554</Value>
    </TaxCatchAll>
    <DocHub_ProjectGrantBenefitNo xmlns="2a251b7e-61e4-4816-a71f-b295a9ad20fb" xsi:nil="true"/>
    <g7bcb40ba23249a78edca7d43a67c1c9 xmlns="2a251b7e-61e4-4816-a71f-b295a9ad20fb">
      <Terms xmlns="http://schemas.microsoft.com/office/infopath/2007/PartnerControls">
        <TermInfo xmlns="http://schemas.microsoft.com/office/infopath/2007/PartnerControls">
          <TermName xmlns="http://schemas.microsoft.com/office/infopath/2007/PartnerControls">Applications</TermName>
          <TermId xmlns="http://schemas.microsoft.com/office/infopath/2007/PartnerControls">5ecf4bde-e578-40db-8d0b-1c50c4991d57</TermId>
        </TermInfo>
      </Terms>
    </g7bcb40ba23249a78edca7d43a67c1c9>
    <Comments xmlns="http://schemas.microsoft.com/sharepoint/v3" xsi:nil="true"/>
    <_dlc_DocId xmlns="2a251b7e-61e4-4816-a71f-b295a9ad20fb">YZXQVS7QACYM-11599811-1933</_dlc_DocId>
    <_dlc_DocIdUrl xmlns="2a251b7e-61e4-4816-a71f-b295a9ad20fb">
      <Url>https://dochub/div/ausindustry/programmesprojectstaskforces/crc/_layouts/15/DocIdRedir.aspx?ID=YZXQVS7QACYM-11599811-1933</Url>
      <Description>YZXQVS7QACYM-11599811-1933</Description>
    </_dlc_DocIdUrl>
    <b556fde48a3c4e569797e3262a5ed987 xmlns="2a251b7e-61e4-4816-a71f-b295a9ad20fb">
      <Terms xmlns="http://schemas.microsoft.com/office/infopath/2007/PartnerControls">
        <TermInfo xmlns="http://schemas.microsoft.com/office/infopath/2007/PartnerControls">
          <TermName xmlns="http://schemas.microsoft.com/office/infopath/2007/PartnerControls">CRC SR25</TermName>
          <TermId xmlns="http://schemas.microsoft.com/office/infopath/2007/PartnerControls">1c9f678a-d35d-4898-8bf2-c2052171bc7c</TermId>
        </TermInfo>
      </Terms>
    </b556fde48a3c4e569797e3262a5ed987>
    <kaaee9def0d5443e8f4458f32b64868e xmlns="2a251b7e-61e4-4816-a71f-b295a9ad20fb">
      <Terms xmlns="http://schemas.microsoft.com/office/infopath/2007/PartnerControls"/>
    </kaaee9def0d5443e8f4458f32b64868e>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DB49386D0833E64C8EB73FD698A13F7E" ma:contentTypeVersion="24" ma:contentTypeDescription="Create a new document." ma:contentTypeScope="" ma:versionID="c843c12cc180d4ff22c7e3d7aac21bc6">
  <xsd:schema xmlns:xsd="http://www.w3.org/2001/XMLSchema" xmlns:xs="http://www.w3.org/2001/XMLSchema" xmlns:p="http://schemas.microsoft.com/office/2006/metadata/properties" xmlns:ns1="http://schemas.microsoft.com/sharepoint/v3" xmlns:ns2="2a251b7e-61e4-4816-a71f-b295a9ad20fb" xmlns:ns3="42ece9aa-5d3b-47ec-a017-9d14054696db" xmlns:ns4="http://schemas.microsoft.com/sharepoint/v4" targetNamespace="http://schemas.microsoft.com/office/2006/metadata/properties" ma:root="true" ma:fieldsID="ab4ac647a8da8747eb5c4bd948c0a0a2" ns1:_="" ns2:_="" ns3:_="" ns4:_="">
    <xsd:import namespace="http://schemas.microsoft.com/sharepoint/v3"/>
    <xsd:import namespace="2a251b7e-61e4-4816-a71f-b295a9ad20fb"/>
    <xsd:import namespace="42ece9aa-5d3b-47ec-a017-9d14054696d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o1116530bc244d4bbd793e6e47aad9f9" minOccurs="0"/>
                <xsd:element ref="ns2:DocHub_ProjectGrantBenefitNo" minOccurs="0"/>
                <xsd:element ref="ns2:b556fde48a3c4e569797e3262a5ed987" minOccurs="0"/>
                <xsd:element ref="ns2:kaaee9def0d5443e8f4458f32b64868e" minOccurs="0"/>
                <xsd:element ref="ns3:SharedWithUser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o1116530bc244d4bbd793e6e47aad9f9" ma:index="24" nillable="true" ma:taxonomy="true" ma:internalName="o1116530bc244d4bbd793e6e47aad9f9" ma:taxonomyFieldName="DocHub_EntityCustomer" ma:displayName="Entity (Customer)" ma:indexed="true" ma:default="" ma:fieldId="{81116530-bc24-4d4b-bd79-3e6e47aad9f9}" ma:sspId="fb0313f7-9433-48c0-866e-9e0bbee59a50" ma:termSetId="3d16dad7-9c2a-4544-b039-528cc1012230" ma:anchorId="00000000-0000-0000-0000-000000000000" ma:open="true" ma:isKeyword="false">
      <xsd:complexType>
        <xsd:sequence>
          <xsd:element ref="pc:Terms" minOccurs="0" maxOccurs="1"/>
        </xsd:sequence>
      </xsd:complexType>
    </xsd:element>
    <xsd:element name="DocHub_ProjectGrantBenefitNo" ma:index="25" nillable="true" ma:displayName="Project (Grant/Benefit) No" ma:indexed="true" ma:internalName="DocHub_ProjectGrantBenefitNo">
      <xsd:simpleType>
        <xsd:restriction base="dms:Text">
          <xsd:maxLength value="255"/>
        </xsd:restriction>
      </xsd:simpleType>
    </xsd:element>
    <xsd:element name="b556fde48a3c4e569797e3262a5ed987" ma:index="27" nillable="true" ma:taxonomy="true" ma:internalName="b556fde48a3c4e569797e3262a5ed987" ma:taxonomyFieldName="DocHub_CRCProgrammeSelectionRound" ma:displayName="CRC Programme Selection Round" ma:indexed="true" ma:default="" ma:fieldId="{b556fde4-8a3c-4e56-9797-e3262a5ed987}" ma:sspId="fb0313f7-9433-48c0-866e-9e0bbee59a50" ma:termSetId="0a6d90c0-fa11-4227-bee7-e6616e09bb34" ma:anchorId="00000000-0000-0000-0000-000000000000" ma:open="false" ma:isKeyword="false">
      <xsd:complexType>
        <xsd:sequence>
          <xsd:element ref="pc:Terms" minOccurs="0" maxOccurs="1"/>
        </xsd:sequence>
      </xsd:complexType>
    </xsd:element>
    <xsd:element name="kaaee9def0d5443e8f4458f32b64868e" ma:index="29" nillable="true" ma:taxonomy="true" ma:internalName="kaaee9def0d5443e8f4458f32b64868e" ma:taxonomyFieldName="DocHub_Period" ma:displayName="Period" ma:indexed="true" ma:fieldId="{4aaee9de-f0d5-443e-8f44-58f32b64868e}" ma:sspId="fb0313f7-9433-48c0-866e-9e0bbee59a50" ma:termSetId="bf3c6560-fcaa-4c7c-ac72-36d1fb46c56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2ece9aa-5d3b-47ec-a017-9d14054696db" elementFormDefault="qualified">
    <xsd:import namespace="http://schemas.microsoft.com/office/2006/documentManagement/types"/>
    <xsd:import namespace="http://schemas.microsoft.com/office/infopath/2007/PartnerControls"/>
    <xsd:element name="SharedWithUsers" ma:index="3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8A4049-E198-4B9D-934D-69E9288CD393}">
  <ds:schemaRefs>
    <ds:schemaRef ds:uri="http://www.w3.org/XML/1998/namespace"/>
    <ds:schemaRef ds:uri="http://purl.org/dc/elements/1.1/"/>
    <ds:schemaRef ds:uri="http://purl.org/dc/dcmitype/"/>
    <ds:schemaRef ds:uri="http://schemas.openxmlformats.org/package/2006/metadata/core-properties"/>
    <ds:schemaRef ds:uri="42ece9aa-5d3b-47ec-a017-9d14054696db"/>
    <ds:schemaRef ds:uri="2a251b7e-61e4-4816-a71f-b295a9ad20fb"/>
    <ds:schemaRef ds:uri="http://schemas.microsoft.com/office/infopath/2007/PartnerControls"/>
    <ds:schemaRef ds:uri="http://schemas.microsoft.com/office/2006/documentManagement/types"/>
    <ds:schemaRef ds:uri="http://schemas.microsoft.com/sharepoint/v4"/>
    <ds:schemaRef ds:uri="http://schemas.microsoft.com/sharepoint/v3"/>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347BAE4F-E6B7-420A-B9D8-3E6A51C8430B}">
  <ds:schemaRefs>
    <ds:schemaRef ds:uri="http://schemas.microsoft.com/sharepoint/v3/contenttype/forms"/>
  </ds:schemaRefs>
</ds:datastoreItem>
</file>

<file path=customXml/itemProps3.xml><?xml version="1.0" encoding="utf-8"?>
<ds:datastoreItem xmlns:ds="http://schemas.openxmlformats.org/officeDocument/2006/customXml" ds:itemID="{C7406325-BD34-4802-957B-4549F63D7891}">
  <ds:schemaRefs>
    <ds:schemaRef ds:uri="http://schemas.microsoft.com/sharepoint/events"/>
  </ds:schemaRefs>
</ds:datastoreItem>
</file>

<file path=customXml/itemProps4.xml><?xml version="1.0" encoding="utf-8"?>
<ds:datastoreItem xmlns:ds="http://schemas.openxmlformats.org/officeDocument/2006/customXml" ds:itemID="{91B66B79-8C42-4BF6-BFF7-31E600544A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42ece9aa-5d3b-47ec-a017-9d14054696d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CRC_Partner_Information</vt:lpstr>
      <vt:lpstr>CRC_Contributions_Summary</vt:lpstr>
      <vt:lpstr>CRC_Budget_Summary</vt:lpstr>
      <vt:lpstr>CRC_Milestone_Summary</vt:lpstr>
      <vt:lpstr>Contributions Helper Tab</vt:lpstr>
      <vt:lpstr>Milestone Helper Tab</vt:lpstr>
      <vt:lpstr>CRC_Partner_Information!_Toc74067524</vt:lpstr>
      <vt:lpstr>CRC_Partner_Information!_Toc74067525</vt:lpstr>
      <vt:lpstr>CRC_Partner_Information!_Toc74067526</vt:lpstr>
      <vt:lpstr>CRC_Partner_Information!_Toc74067527</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2016-08-08T05:07:13Z</dcterms:created>
  <dcterms:modified xsi:type="dcterms:W3CDTF">2023-12-08T05:28:56Z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0x010100DB49386D0833E64C8EB73FD698A13F7E</vt:lpwstr>
  </property>
  <property fmtid="{D5CDD505-2E9C-101B-9397-08002B2CF9AE}" pid="3" name="_dlc_DocIdItemGuid">
    <vt:lpwstr>a32ef3a5-5a0a-465b-a843-654d74a5e3b9</vt:lpwstr>
  </property>
  <property fmtid="{D5CDD505-2E9C-101B-9397-08002B2CF9AE}" pid="4" name="DocHub_Year">
    <vt:lpwstr>46829;#2023|4fbcaf2e-c858-4248-836e-58ac5eb285ca</vt:lpwstr>
  </property>
  <property fmtid="{D5CDD505-2E9C-101B-9397-08002B2CF9AE}" pid="5" name="DocHub_DocumentType">
    <vt:lpwstr>82;#Template|9b48ba34-650a-488d-9fe8-e5181e10b797</vt:lpwstr>
  </property>
  <property fmtid="{D5CDD505-2E9C-101B-9397-08002B2CF9AE}" pid="6" name="DocHub_SecurityClassification">
    <vt:lpwstr>3;#OFFICIAL|6106d03b-a1a0-4e30-9d91-d5e9fb4314f9</vt:lpwstr>
  </property>
  <property fmtid="{D5CDD505-2E9C-101B-9397-08002B2CF9AE}" pid="7" name="DocHub_PhaseLifecycle">
    <vt:lpwstr>249;#Quarterly Report|9afe7e84-c3d3-43bd-a260-81af232efd73</vt:lpwstr>
  </property>
  <property fmtid="{D5CDD505-2E9C-101B-9397-08002B2CF9AE}" pid="8" name="DocHub_Keywords">
    <vt:lpwstr>19340;#CRC Program|be2917d3-5f2d-4678-bcf5-e1fba0e83847;#42465;#Quarterly Report|19a60f76-d727-4d3a-8da3-94a62b02a601;#3257;#annual report|2d412f36-e7f4-4cc8-a316-e1ea4bcfcc10</vt:lpwstr>
  </property>
  <property fmtid="{D5CDD505-2E9C-101B-9397-08002B2CF9AE}" pid="9" name="DocHub_WorkActivity">
    <vt:lpwstr>45;#Applications|5ecf4bde-e578-40db-8d0b-1c50c4991d57</vt:lpwstr>
  </property>
  <property fmtid="{D5CDD505-2E9C-101B-9397-08002B2CF9AE}" pid="10" name="DocHub_EntityCustomer">
    <vt:lpwstr/>
  </property>
  <property fmtid="{D5CDD505-2E9C-101B-9397-08002B2CF9AE}" pid="11" name="DocHub_CRCProgrammeSelectionRound">
    <vt:lpwstr>48554;#CRC SR25|1c9f678a-d35d-4898-8bf2-c2052171bc7c</vt:lpwstr>
  </property>
  <property fmtid="{D5CDD505-2E9C-101B-9397-08002B2CF9AE}" pid="12" name="DocHub_Period">
    <vt:lpwstr/>
  </property>
</Properties>
</file>